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4D4D56D6-1F2E-4135-B189-152AF50217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7" i="3" l="1"/>
  <c r="M74" i="3"/>
  <c r="B74" i="3" s="1"/>
  <c r="M26" i="3"/>
  <c r="M16" i="3"/>
  <c r="M10" i="3"/>
  <c r="B47" i="3"/>
  <c r="B33" i="3"/>
  <c r="B26" i="3"/>
  <c r="B13" i="3"/>
  <c r="L74" i="3"/>
  <c r="L87" i="3" s="1"/>
  <c r="L52" i="3"/>
  <c r="L26" i="3"/>
  <c r="L16" i="3"/>
  <c r="L10" i="3"/>
  <c r="B15" i="3"/>
  <c r="B10" i="3"/>
  <c r="B85" i="3"/>
  <c r="B83" i="3"/>
  <c r="B84" i="3"/>
  <c r="B82" i="3"/>
  <c r="B81" i="3"/>
  <c r="B80" i="3"/>
  <c r="B79" i="3"/>
  <c r="B78" i="3"/>
  <c r="B77" i="3"/>
  <c r="K74" i="3"/>
  <c r="K52" i="3"/>
  <c r="K26" i="3"/>
  <c r="K16" i="3"/>
  <c r="K10" i="3"/>
  <c r="J74" i="3"/>
  <c r="J52" i="3"/>
  <c r="J26" i="3"/>
  <c r="J16" i="3"/>
  <c r="J10" i="3"/>
  <c r="I74" i="3"/>
  <c r="I26" i="3"/>
  <c r="I16" i="3"/>
  <c r="I10" i="3"/>
  <c r="B11" i="3"/>
  <c r="H10" i="3"/>
  <c r="B53" i="3"/>
  <c r="B71" i="3"/>
  <c r="H74" i="3"/>
  <c r="H26" i="3"/>
  <c r="H16" i="3"/>
  <c r="G74" i="3"/>
  <c r="G26" i="3"/>
  <c r="G16" i="3"/>
  <c r="G10" i="3"/>
  <c r="B52" i="3" l="1"/>
  <c r="B21" i="3"/>
  <c r="B16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4" i="3"/>
  <c r="B12" i="3"/>
  <c r="C74" i="3"/>
  <c r="C16" i="3"/>
  <c r="C10" i="3"/>
  <c r="N87" i="3" l="1"/>
  <c r="B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<sst xmlns="http://schemas.openxmlformats.org/spreadsheetml/2006/main" count="101" uniqueCount="101">
  <si>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</si>
  <si>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</si>
  <si>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</si>
  <si>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</si>
  <si>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</si>
  <si>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</si>
  <si>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</si>
  <si>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</si>
  <si>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</si>
  <si>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</si>
  <si>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</si>
  <si>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</si>
  <si>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</si>
  <si>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</si>
  <si>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</si>
  <si>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</si>
  <si>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</si>
  <si>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</si>
  <si>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</si>
  <si>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</si>
  <si>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</si>
  <si>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</si>
  <si>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</si>
  <si>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</si>
  <si>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</si>
  <si>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</si>
  <si>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</si>
  <si>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</si>
  <si>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</si>
  <si>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</si>
  <si>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</si>
  <si>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</si>
  <si>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</si>
  <si>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</si>
  <si>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</si>
  <si>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</si>
  <si>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</si>
  <si>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</si>
  <si>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</si>
  <si>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</si>
  <si>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</si>
  <si>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</si>
  <si>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</si>
  <si>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</si>
  <si>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</si>
  <si>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</si>
  <si>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</si>
  <si>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</si>
  <si>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</si>
  <si>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</si>
  <si>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</si>
  <si>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</si>
  <si>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</si>
  <si>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</si>
  <si>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</si>
  <si>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</si>
  <si>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</si>
  <si>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</si>
  <si>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</si>
  <si>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</si>
  <si>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</si>
  <si>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</si>
  <si>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</si>
  <si>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</si>
  <si>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</si>
  <si>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</si>
  <si>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</si>
  <si>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</si>
  <si>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</si>
  <si>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</si>
  <si>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</si>
  <si>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</si>
  <si>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</si>
  <si>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</si>
  <si>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</si>
  <si>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</si>
  <si>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</si>
  <si>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</si>
  <si>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</si>
  <si>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</si>
  <si>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</si>
  <si>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</si>
  <si>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</si>
  <si>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</si>
  <si>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</si>
  <si>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</si>
  <si>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</si>
  <si>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</si>
  <si>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</si>
  <si>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</si>
  <si>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</si>
  <si>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</si>
  <si>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</si>
  <si>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</si>
  <si>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</si>
  <si>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</si>
  <si>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</si>
  <si>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</si>
  <si>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</si>
  <si>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30 de Noviembre del 2023</t>
  </si>
  <si>
    <t>Fecha de imputación: hasta el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</si>
</sst>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72" zoomScale="70" zoomScaleNormal="90" zoomScaleSheetLayoutView="70" workbookViewId="0">
      <selection activeCell="L92" sqref="L92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8" width="17" style="5" customWidth="1"/>
    <col min="9" max="9" width="18.88671875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440953747.55000001</v>
      </c>
      <c r="C10" s="22">
        <f t="shared" ref="C10:G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 t="shared" ref="H10:M10" si="1">H11+H12+H15</f>
        <v>55443554.25</v>
      </c>
      <c r="I10" s="22">
        <f t="shared" si="1"/>
        <v>36002331.740000002</v>
      </c>
      <c r="J10" s="23">
        <f t="shared" si="1"/>
        <v>38151000.020000003</v>
      </c>
      <c r="K10" s="22">
        <f t="shared" si="1"/>
        <v>36609078.510000005</v>
      </c>
      <c r="L10" s="22">
        <f t="shared" si="1"/>
        <v>64981264.100000001</v>
      </c>
      <c r="M10" s="22">
        <f t="shared" si="1"/>
        <v>44646150.789999999</v>
      </c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325752175.92000002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>
        <v>30028703.109999999</v>
      </c>
      <c r="J11" s="26">
        <v>31818950.010000002</v>
      </c>
      <c r="K11" s="25">
        <v>30564554.690000001</v>
      </c>
      <c r="L11" s="25">
        <v>32962355.100000001</v>
      </c>
      <c r="M11" s="27">
        <v>34968279.689999998</v>
      </c>
      <c r="N11" s="25"/>
    </row>
    <row r="12" spans="1:27" ht="18.75" customHeight="1" x14ac:dyDescent="0.3">
      <c r="A12" s="24" t="s">
        <v>4</v>
      </c>
      <c r="B12" s="25">
        <f t="shared" ref="B12:B73" si="2">C12+D12+E12+F12+G12+H12+I12+J12+K12+L12+M12+N12</f>
        <v>66587667.890000001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>
        <v>1715333.34</v>
      </c>
      <c r="J12" s="29">
        <v>1521666.66</v>
      </c>
      <c r="K12" s="28">
        <v>1461500</v>
      </c>
      <c r="L12" s="28">
        <v>27262567.789999999</v>
      </c>
      <c r="M12" s="27">
        <v>4398433.3499999996</v>
      </c>
      <c r="N12" s="28"/>
    </row>
    <row r="13" spans="1:27" ht="23.25" customHeight="1" x14ac:dyDescent="0.3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>
        <v>0</v>
      </c>
      <c r="N13" s="28"/>
    </row>
    <row r="14" spans="1:27" ht="21" customHeight="1" x14ac:dyDescent="0.3">
      <c r="A14" s="24" t="s">
        <v>5</v>
      </c>
      <c r="B14" s="25">
        <f t="shared" si="2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>
        <v>0</v>
      </c>
      <c r="N14" s="28"/>
    </row>
    <row r="15" spans="1:27" s="7" customFormat="1" ht="24" customHeight="1" x14ac:dyDescent="0.3">
      <c r="A15" s="30" t="s">
        <v>6</v>
      </c>
      <c r="B15" s="25">
        <f>C15+D15+E15+F15+G15+H15+I15+J15+K15+L15+M15+N15</f>
        <v>48613903.740000002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>
        <v>4258295.29</v>
      </c>
      <c r="J15" s="29">
        <v>4810383.3499999996</v>
      </c>
      <c r="K15" s="28">
        <v>4583023.82</v>
      </c>
      <c r="L15" s="28">
        <v>4756341.21</v>
      </c>
      <c r="M15" s="27">
        <v>5279437.75</v>
      </c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332726840.25999999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>
        <f>I17+I21+I25</f>
        <v>15177262.130000001</v>
      </c>
      <c r="J16" s="32">
        <f>J17+J21+J23+J24+J25</f>
        <v>23442352.209999997</v>
      </c>
      <c r="K16" s="31">
        <f>K17+K21+K24</f>
        <v>7985842.7800000003</v>
      </c>
      <c r="L16" s="31">
        <f>L17+L21+L24+L25</f>
        <v>190471298.20000002</v>
      </c>
      <c r="M16" s="31">
        <f>M17+M18+M21+M24</f>
        <v>16494250.640000001</v>
      </c>
      <c r="N16" s="31"/>
    </row>
    <row r="17" spans="1:14" x14ac:dyDescent="0.3">
      <c r="A17" s="24" t="s">
        <v>8</v>
      </c>
      <c r="B17" s="25">
        <f>C17+D17+E17+F17+G17+H17+I17+J17+K17+L17+M17+N17</f>
        <v>68858103.820000008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>
        <v>5600599.6500000004</v>
      </c>
      <c r="J17" s="29">
        <v>6450439.8499999996</v>
      </c>
      <c r="K17" s="28">
        <v>7444795.8700000001</v>
      </c>
      <c r="L17" s="28">
        <v>7569782.2400000002</v>
      </c>
      <c r="M17" s="33">
        <v>6616632.6500000004</v>
      </c>
      <c r="N17" s="28"/>
    </row>
    <row r="18" spans="1:14" s="7" customFormat="1" ht="27.6" x14ac:dyDescent="0.3">
      <c r="A18" s="30" t="s">
        <v>9</v>
      </c>
      <c r="B18" s="25">
        <f t="shared" si="2"/>
        <v>260000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>
        <v>260000</v>
      </c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>
        <v>0</v>
      </c>
      <c r="N19" s="28"/>
    </row>
    <row r="20" spans="1:14" ht="18" customHeight="1" x14ac:dyDescent="0.3">
      <c r="A20" s="24" t="s">
        <v>11</v>
      </c>
      <c r="B20" s="25">
        <f t="shared" si="2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>
        <v>0</v>
      </c>
      <c r="N20" s="28"/>
    </row>
    <row r="21" spans="1:14" x14ac:dyDescent="0.3">
      <c r="A21" s="24" t="s">
        <v>12</v>
      </c>
      <c r="B21" s="25">
        <f>C21+D21+E21+F21+G21+H21+I21+J21+K21+L21+M21+N21</f>
        <v>258134974.51000002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>
        <v>9184996.8800000008</v>
      </c>
      <c r="J21" s="29">
        <v>14703491.98</v>
      </c>
      <c r="K21" s="28">
        <v>324713.58</v>
      </c>
      <c r="L21" s="28">
        <v>181413682.93000001</v>
      </c>
      <c r="M21" s="27">
        <v>8978147.2100000009</v>
      </c>
      <c r="N21" s="28"/>
    </row>
    <row r="22" spans="1:14" x14ac:dyDescent="0.3">
      <c r="A22" s="24" t="s">
        <v>13</v>
      </c>
      <c r="B22" s="25">
        <f t="shared" si="2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>
        <v>0</v>
      </c>
      <c r="N22" s="28"/>
    </row>
    <row r="23" spans="1:14" ht="41.4" x14ac:dyDescent="0.3">
      <c r="A23" s="24" t="s">
        <v>14</v>
      </c>
      <c r="B23" s="25">
        <f t="shared" si="2"/>
        <v>603917.86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>
        <v>0</v>
      </c>
      <c r="J23" s="29">
        <v>575917.85</v>
      </c>
      <c r="K23" s="28">
        <v>0</v>
      </c>
      <c r="L23" s="28">
        <v>0</v>
      </c>
      <c r="M23" s="28">
        <v>0</v>
      </c>
      <c r="N23" s="28"/>
    </row>
    <row r="24" spans="1:14" s="7" customFormat="1" ht="27.6" x14ac:dyDescent="0.3">
      <c r="A24" s="30" t="s">
        <v>15</v>
      </c>
      <c r="B24" s="25">
        <f t="shared" si="2"/>
        <v>3432745.67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1514333.33</v>
      </c>
      <c r="K24" s="28">
        <v>216333.33</v>
      </c>
      <c r="L24" s="28">
        <v>1062608.23</v>
      </c>
      <c r="M24" s="27">
        <v>639470.78</v>
      </c>
      <c r="N24" s="28"/>
    </row>
    <row r="25" spans="1:14" ht="24" customHeight="1" x14ac:dyDescent="0.3">
      <c r="A25" s="24" t="s">
        <v>38</v>
      </c>
      <c r="B25" s="25">
        <f t="shared" si="2"/>
        <v>1437098.4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>
        <v>391665.6</v>
      </c>
      <c r="J25" s="29">
        <v>198169.2</v>
      </c>
      <c r="K25" s="28">
        <v>0</v>
      </c>
      <c r="L25" s="28">
        <v>425224.8</v>
      </c>
      <c r="M25" s="28">
        <v>0</v>
      </c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11346344.470000001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>
        <f>I33</f>
        <v>1000000</v>
      </c>
      <c r="J26" s="32">
        <f>J32+J35</f>
        <v>182273.04</v>
      </c>
      <c r="K26" s="31">
        <f>K27+K29+K32+K33+K35</f>
        <v>1741138.8299999998</v>
      </c>
      <c r="L26" s="31">
        <f>L27+L33</f>
        <v>831295.6</v>
      </c>
      <c r="M26" s="31">
        <f>M30+M33+M34</f>
        <v>2272086.9299999997</v>
      </c>
      <c r="N26" s="31"/>
    </row>
    <row r="27" spans="1:14" s="7" customFormat="1" ht="24.75" customHeight="1" x14ac:dyDescent="0.3">
      <c r="A27" s="30" t="s">
        <v>17</v>
      </c>
      <c r="B27" s="25">
        <f t="shared" si="2"/>
        <v>966099.6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339804</v>
      </c>
      <c r="L27" s="28">
        <v>626295.6</v>
      </c>
      <c r="M27" s="27">
        <v>0</v>
      </c>
      <c r="N27" s="28"/>
    </row>
    <row r="28" spans="1:14" x14ac:dyDescent="0.3">
      <c r="A28" s="24" t="s">
        <v>18</v>
      </c>
      <c r="B28" s="25">
        <f t="shared" si="2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>
        <v>0</v>
      </c>
      <c r="N28" s="28"/>
    </row>
    <row r="29" spans="1:14" ht="27.6" x14ac:dyDescent="0.3">
      <c r="A29" s="24" t="s">
        <v>19</v>
      </c>
      <c r="B29" s="25">
        <f t="shared" si="2"/>
        <v>156432.6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156432.6</v>
      </c>
      <c r="L29" s="28">
        <v>0</v>
      </c>
      <c r="M29" s="28">
        <v>0</v>
      </c>
      <c r="N29" s="28"/>
    </row>
    <row r="30" spans="1:14" x14ac:dyDescent="0.3">
      <c r="A30" s="24" t="s">
        <v>20</v>
      </c>
      <c r="B30" s="25">
        <f t="shared" si="2"/>
        <v>160141.96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>
        <v>160141.96</v>
      </c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>
        <v>0</v>
      </c>
      <c r="N31" s="28"/>
    </row>
    <row r="32" spans="1:14" ht="27.6" x14ac:dyDescent="0.3">
      <c r="A32" s="24" t="s">
        <v>22</v>
      </c>
      <c r="B32" s="25">
        <f t="shared" si="2"/>
        <v>24742.58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17273.04</v>
      </c>
      <c r="K32" s="28">
        <v>7469.54</v>
      </c>
      <c r="L32" s="28">
        <v>0</v>
      </c>
      <c r="M32" s="28">
        <v>0</v>
      </c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8275102.6899999995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>
        <v>1000000</v>
      </c>
      <c r="J33" s="29">
        <v>0</v>
      </c>
      <c r="K33" s="28">
        <v>1182562.69</v>
      </c>
      <c r="L33" s="28">
        <v>205000</v>
      </c>
      <c r="M33" s="28">
        <v>800000</v>
      </c>
      <c r="N33" s="28"/>
    </row>
    <row r="34" spans="1:14" ht="32.25" customHeight="1" x14ac:dyDescent="0.3">
      <c r="A34" s="24" t="s">
        <v>39</v>
      </c>
      <c r="B34" s="25">
        <f>C34+D34+E34+F34+G34+H34+I34+J34+K34+L34+M34+N34</f>
        <v>1311944.97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>
        <v>1311944.97</v>
      </c>
      <c r="N34" s="28"/>
    </row>
    <row r="35" spans="1:14" s="7" customFormat="1" ht="18" customHeight="1" x14ac:dyDescent="0.3">
      <c r="A35" s="30" t="s">
        <v>24</v>
      </c>
      <c r="B35" s="25">
        <f t="shared" si="2"/>
        <v>451880.07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>
        <v>0</v>
      </c>
      <c r="J35" s="29">
        <v>165000</v>
      </c>
      <c r="K35" s="28">
        <v>54870</v>
      </c>
      <c r="L35" s="28">
        <v>0</v>
      </c>
      <c r="M35" s="27">
        <v>0</v>
      </c>
      <c r="N35" s="28"/>
    </row>
    <row r="36" spans="1:14" s="12" customFormat="1" ht="20.25" customHeight="1" x14ac:dyDescent="0.3">
      <c r="A36" s="21" t="s">
        <v>25</v>
      </c>
      <c r="B36" s="22">
        <f t="shared" si="2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>
        <v>0</v>
      </c>
      <c r="N36" s="31"/>
    </row>
    <row r="37" spans="1:14" ht="27.6" x14ac:dyDescent="0.3">
      <c r="A37" s="24" t="s">
        <v>26</v>
      </c>
      <c r="B37" s="25">
        <f t="shared" si="2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>
        <v>0</v>
      </c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>
        <v>0</v>
      </c>
      <c r="N38" s="28"/>
    </row>
    <row r="39" spans="1:14" ht="27.6" x14ac:dyDescent="0.3">
      <c r="A39" s="24" t="s">
        <v>41</v>
      </c>
      <c r="B39" s="25">
        <f t="shared" si="2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>
        <v>0</v>
      </c>
      <c r="N39" s="28"/>
    </row>
    <row r="40" spans="1:14" ht="27.6" x14ac:dyDescent="0.3">
      <c r="A40" s="24" t="s">
        <v>42</v>
      </c>
      <c r="B40" s="25">
        <f t="shared" si="2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>
        <v>0</v>
      </c>
      <c r="N40" s="28"/>
    </row>
    <row r="41" spans="1:14" ht="27.6" x14ac:dyDescent="0.3">
      <c r="A41" s="24" t="s">
        <v>43</v>
      </c>
      <c r="B41" s="25">
        <f t="shared" si="2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>
        <v>0</v>
      </c>
      <c r="N41" s="28"/>
    </row>
    <row r="42" spans="1:14" ht="27.6" x14ac:dyDescent="0.3">
      <c r="A42" s="24" t="s">
        <v>27</v>
      </c>
      <c r="B42" s="25">
        <f t="shared" si="2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>
        <v>0</v>
      </c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>
        <v>0</v>
      </c>
      <c r="N43" s="28"/>
    </row>
    <row r="44" spans="1:14" s="12" customFormat="1" ht="17.25" customHeight="1" x14ac:dyDescent="0.3">
      <c r="A44" s="21" t="s">
        <v>45</v>
      </c>
      <c r="B44" s="22">
        <f t="shared" si="2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>
        <v>0</v>
      </c>
      <c r="L44" s="31">
        <v>0</v>
      </c>
      <c r="M44" s="31">
        <v>0</v>
      </c>
      <c r="N44" s="31"/>
    </row>
    <row r="45" spans="1:14" ht="27.6" x14ac:dyDescent="0.3">
      <c r="A45" s="24" t="s">
        <v>46</v>
      </c>
      <c r="B45" s="25">
        <f t="shared" si="2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>
        <v>0</v>
      </c>
      <c r="N45" s="28"/>
    </row>
    <row r="46" spans="1:14" ht="27.6" x14ac:dyDescent="0.3">
      <c r="A46" s="24" t="s">
        <v>47</v>
      </c>
      <c r="B46" s="25">
        <f t="shared" si="2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>
        <v>0</v>
      </c>
      <c r="N46" s="28"/>
    </row>
    <row r="47" spans="1:14" ht="27.6" x14ac:dyDescent="0.3">
      <c r="A47" s="24" t="s">
        <v>48</v>
      </c>
      <c r="B47" s="25">
        <f>C47+D47+E47+F47+G47+H47+I47+J47+K47+L47+M47+N47</f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>
        <v>0</v>
      </c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>
        <v>0</v>
      </c>
      <c r="N48" s="28"/>
    </row>
    <row r="49" spans="1:14" ht="27.6" x14ac:dyDescent="0.3">
      <c r="A49" s="24" t="s">
        <v>50</v>
      </c>
      <c r="B49" s="25">
        <f t="shared" si="2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>
        <v>0</v>
      </c>
      <c r="N49" s="28"/>
    </row>
    <row r="50" spans="1:14" ht="27.6" x14ac:dyDescent="0.3">
      <c r="A50" s="24" t="s">
        <v>51</v>
      </c>
      <c r="B50" s="25">
        <f t="shared" si="2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>
        <v>0</v>
      </c>
      <c r="N50" s="28"/>
    </row>
    <row r="51" spans="1:14" ht="27.6" x14ac:dyDescent="0.3">
      <c r="A51" s="24" t="s">
        <v>52</v>
      </c>
      <c r="B51" s="25">
        <f t="shared" si="2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>
        <v>0</v>
      </c>
      <c r="N51" s="28"/>
    </row>
    <row r="52" spans="1:14" s="11" customFormat="1" x14ac:dyDescent="0.3">
      <c r="A52" s="21" t="s">
        <v>28</v>
      </c>
      <c r="B52" s="22">
        <f>C52+D52+E52+F52+G52+H52+I52+J52+K52+L52+M52+N52</f>
        <v>2451928.9900000002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>
        <v>0</v>
      </c>
      <c r="J52" s="32">
        <f>J57</f>
        <v>779999.99</v>
      </c>
      <c r="K52" s="31">
        <f>K53+K57</f>
        <v>1293398</v>
      </c>
      <c r="L52" s="31">
        <f>L57</f>
        <v>260000</v>
      </c>
      <c r="M52" s="31">
        <v>0</v>
      </c>
      <c r="N52" s="31"/>
    </row>
    <row r="53" spans="1:14" x14ac:dyDescent="0.3">
      <c r="A53" s="24" t="s">
        <v>29</v>
      </c>
      <c r="B53" s="25">
        <f>C53+D53+E53+F53+G53+H53+I53+J53+K53+L53+M53+N53</f>
        <v>1128729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1010198</v>
      </c>
      <c r="L53" s="28">
        <v>0</v>
      </c>
      <c r="M53" s="27">
        <v>0</v>
      </c>
      <c r="N53" s="28"/>
    </row>
    <row r="54" spans="1:14" s="7" customFormat="1" ht="27.6" x14ac:dyDescent="0.3">
      <c r="A54" s="30" t="s">
        <v>30</v>
      </c>
      <c r="B54" s="25">
        <f t="shared" si="2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>
        <v>0</v>
      </c>
      <c r="N54" s="28"/>
    </row>
    <row r="55" spans="1:14" ht="27.6" x14ac:dyDescent="0.3">
      <c r="A55" s="24" t="s">
        <v>31</v>
      </c>
      <c r="B55" s="25">
        <f t="shared" si="2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>
        <v>0</v>
      </c>
      <c r="N55" s="28"/>
    </row>
    <row r="56" spans="1:14" s="7" customFormat="1" ht="27.6" x14ac:dyDescent="0.3">
      <c r="A56" s="30" t="s">
        <v>32</v>
      </c>
      <c r="B56" s="25">
        <f t="shared" si="2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>
        <v>0</v>
      </c>
      <c r="N56" s="28"/>
    </row>
    <row r="57" spans="1:14" s="7" customFormat="1" ht="27.6" x14ac:dyDescent="0.3">
      <c r="A57" s="30" t="s">
        <v>33</v>
      </c>
      <c r="B57" s="25">
        <f t="shared" si="2"/>
        <v>1323199.99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779999.99</v>
      </c>
      <c r="K57" s="28">
        <v>283200</v>
      </c>
      <c r="L57" s="28">
        <v>260000</v>
      </c>
      <c r="M57" s="28">
        <v>0</v>
      </c>
      <c r="N57" s="28"/>
    </row>
    <row r="58" spans="1:14" x14ac:dyDescent="0.3">
      <c r="A58" s="24" t="s">
        <v>53</v>
      </c>
      <c r="B58" s="25">
        <f t="shared" si="2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>
        <v>0</v>
      </c>
      <c r="N58" s="28"/>
    </row>
    <row r="59" spans="1:14" x14ac:dyDescent="0.3">
      <c r="A59" s="24" t="s">
        <v>54</v>
      </c>
      <c r="B59" s="25">
        <f t="shared" si="2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>
        <v>0</v>
      </c>
      <c r="N59" s="28"/>
    </row>
    <row r="60" spans="1:14" s="7" customFormat="1" x14ac:dyDescent="0.3">
      <c r="A60" s="30" t="s">
        <v>34</v>
      </c>
      <c r="B60" s="25">
        <f t="shared" si="2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>
        <v>0</v>
      </c>
      <c r="M60" s="27">
        <v>0</v>
      </c>
      <c r="N60" s="28"/>
    </row>
    <row r="61" spans="1:14" ht="27.6" x14ac:dyDescent="0.3">
      <c r="A61" s="24" t="s">
        <v>55</v>
      </c>
      <c r="B61" s="25">
        <f t="shared" si="2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>
        <v>0</v>
      </c>
      <c r="N61" s="28"/>
    </row>
    <row r="62" spans="1:14" s="13" customFormat="1" x14ac:dyDescent="0.3">
      <c r="A62" s="21" t="s">
        <v>56</v>
      </c>
      <c r="B62" s="22">
        <f t="shared" si="2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>
        <v>0</v>
      </c>
      <c r="N62" s="31"/>
    </row>
    <row r="63" spans="1:14" x14ac:dyDescent="0.3">
      <c r="A63" s="24" t="s">
        <v>57</v>
      </c>
      <c r="B63" s="25">
        <f t="shared" si="2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>
        <v>0</v>
      </c>
      <c r="N63" s="28"/>
    </row>
    <row r="64" spans="1:14" s="7" customFormat="1" x14ac:dyDescent="0.3">
      <c r="A64" s="30" t="s">
        <v>58</v>
      </c>
      <c r="B64" s="25">
        <f t="shared" si="2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>
        <v>0</v>
      </c>
      <c r="N64" s="28"/>
    </row>
    <row r="65" spans="1:14" ht="27.6" x14ac:dyDescent="0.3">
      <c r="A65" s="24" t="s">
        <v>59</v>
      </c>
      <c r="B65" s="25">
        <f t="shared" si="2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>
        <v>0</v>
      </c>
      <c r="N65" s="28"/>
    </row>
    <row r="66" spans="1:14" ht="41.4" x14ac:dyDescent="0.3">
      <c r="A66" s="24" t="s">
        <v>60</v>
      </c>
      <c r="B66" s="25">
        <f t="shared" si="2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>
        <v>0</v>
      </c>
      <c r="N66" s="28"/>
    </row>
    <row r="67" spans="1:14" s="12" customFormat="1" ht="27.6" x14ac:dyDescent="0.3">
      <c r="A67" s="21" t="s">
        <v>61</v>
      </c>
      <c r="B67" s="22">
        <f t="shared" si="2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>
        <v>0</v>
      </c>
      <c r="N67" s="31"/>
    </row>
    <row r="68" spans="1:14" x14ac:dyDescent="0.3">
      <c r="A68" s="24" t="s">
        <v>62</v>
      </c>
      <c r="B68" s="25">
        <f t="shared" si="2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>
        <v>0</v>
      </c>
      <c r="N68" s="28"/>
    </row>
    <row r="69" spans="1:14" ht="27.6" x14ac:dyDescent="0.3">
      <c r="A69" s="24" t="s">
        <v>63</v>
      </c>
      <c r="B69" s="25">
        <f t="shared" si="2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>
        <v>0</v>
      </c>
      <c r="N69" s="28"/>
    </row>
    <row r="70" spans="1:14" s="12" customFormat="1" x14ac:dyDescent="0.3">
      <c r="A70" s="21" t="s">
        <v>64</v>
      </c>
      <c r="B70" s="22">
        <f t="shared" si="2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>
        <v>0</v>
      </c>
      <c r="N70" s="31"/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>
        <v>0</v>
      </c>
      <c r="N71" s="28"/>
    </row>
    <row r="72" spans="1:14" ht="27.6" x14ac:dyDescent="0.3">
      <c r="A72" s="24" t="s">
        <v>66</v>
      </c>
      <c r="B72" s="25">
        <f t="shared" si="2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>
        <v>0</v>
      </c>
      <c r="N72" s="28"/>
    </row>
    <row r="73" spans="1:14" ht="27.6" x14ac:dyDescent="0.3">
      <c r="A73" s="24" t="s">
        <v>67</v>
      </c>
      <c r="B73" s="25">
        <f t="shared" si="2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>
        <v>0</v>
      </c>
      <c r="N73" s="28"/>
    </row>
    <row r="74" spans="1:14" x14ac:dyDescent="0.3">
      <c r="A74" s="34" t="s">
        <v>35</v>
      </c>
      <c r="B74" s="52">
        <f>C74+D74+E74+F74+G74+H74+I74+J74+K74+L74+M74+N74</f>
        <v>787478861.2700001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>
        <f>I10+I16+I26</f>
        <v>52179593.870000005</v>
      </c>
      <c r="J74" s="45">
        <f>J52+J26+J16+J10</f>
        <v>62555625.260000005</v>
      </c>
      <c r="K74" s="45">
        <f>K52+K26+K16+K10</f>
        <v>47629458.120000005</v>
      </c>
      <c r="L74" s="45">
        <f>L10+L16+L26+L52</f>
        <v>256543857.90000001</v>
      </c>
      <c r="M74" s="45">
        <f>M10+M16+M26</f>
        <v>63412488.359999999</v>
      </c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C77+D77+E77+F77+G77+H77+I77+J77+K77+L77+M77+N77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/>
    </row>
    <row r="78" spans="1:14" ht="27.6" x14ac:dyDescent="0.3">
      <c r="A78" s="24" t="s">
        <v>70</v>
      </c>
      <c r="B78" s="25">
        <f>C78+D78+E78+F78+G78+H78+I78+J78+K78+L78+M78+N78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/>
    </row>
    <row r="79" spans="1:14" ht="27.6" x14ac:dyDescent="0.3">
      <c r="A79" s="24" t="s">
        <v>71</v>
      </c>
      <c r="B79" s="25">
        <f t="shared" ref="B79:B84" si="3">C79+D79+E79+F79+G79+H79+I79+J79+K79+L79+M79+N79</f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/>
    </row>
    <row r="80" spans="1:14" s="12" customFormat="1" x14ac:dyDescent="0.3">
      <c r="A80" s="21" t="s">
        <v>72</v>
      </c>
      <c r="B80" s="25">
        <f t="shared" si="3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/>
    </row>
    <row r="81" spans="1:14" x14ac:dyDescent="0.3">
      <c r="A81" s="24" t="s">
        <v>73</v>
      </c>
      <c r="B81" s="25">
        <f t="shared" si="3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/>
    </row>
    <row r="82" spans="1:14" ht="27.6" x14ac:dyDescent="0.3">
      <c r="A82" s="24" t="s">
        <v>74</v>
      </c>
      <c r="B82" s="25">
        <f t="shared" si="3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/>
    </row>
    <row r="83" spans="1:14" s="12" customFormat="1" x14ac:dyDescent="0.3">
      <c r="A83" s="21" t="s">
        <v>75</v>
      </c>
      <c r="B83" s="25">
        <f>C83+D83+E83+F83+G83+H83+I83+J83+K83+L83+M83+N83</f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/>
    </row>
    <row r="84" spans="1:14" ht="27.6" x14ac:dyDescent="0.3">
      <c r="A84" s="24" t="s">
        <v>76</v>
      </c>
      <c r="B84" s="25">
        <f t="shared" si="3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/>
    </row>
    <row r="85" spans="1:14" x14ac:dyDescent="0.3">
      <c r="A85" s="34" t="s">
        <v>77</v>
      </c>
      <c r="B85" s="49">
        <f>C85+D85+E85+F85+G85+H85+I85+J85+K85+L85+M85+N85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787478861.2700001</v>
      </c>
      <c r="C87" s="46">
        <f t="shared" ref="C87" si="4">C74</f>
        <v>37673177.740000002</v>
      </c>
      <c r="D87" s="46">
        <f t="shared" ref="D87:I87" si="5">D74</f>
        <v>37266685.699999996</v>
      </c>
      <c r="E87" s="46">
        <f t="shared" si="5"/>
        <v>46277205.490000002</v>
      </c>
      <c r="F87" s="46">
        <f t="shared" si="5"/>
        <v>49586318.670000002</v>
      </c>
      <c r="G87" s="46">
        <f t="shared" si="5"/>
        <v>43952278.460000001</v>
      </c>
      <c r="H87" s="46">
        <f t="shared" si="5"/>
        <v>90402171.700000003</v>
      </c>
      <c r="I87" s="46">
        <f t="shared" si="5"/>
        <v>52179593.870000005</v>
      </c>
      <c r="J87" s="46">
        <f>J74</f>
        <v>62555625.260000005</v>
      </c>
      <c r="K87" s="46">
        <f>K74</f>
        <v>47629458.120000005</v>
      </c>
      <c r="L87" s="46">
        <f>L74</f>
        <v>256543857.90000001</v>
      </c>
      <c r="M87" s="46">
        <f>M74</f>
        <v>63412488.359999999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2023-12-08T19:12:47Z</cp:lastPrinted>
  <dcterms:created xsi:type="dcterms:W3CDTF">2018-04-17T18:57:16Z</dcterms:created>
  <dcterms:modified xsi:type="dcterms:W3CDTF">2023-12-08T19:15:11Z</dcterms:modified>
</cp:coreProperties>
</file>