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474A72A7-D663-4AF9-AD1C-906E1C974F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3" l="1"/>
  <c r="B33" i="3"/>
  <c r="B26" i="3"/>
  <c r="B13" i="3"/>
  <c r="L74" i="3"/>
  <c r="L87" i="3" s="1"/>
  <c r="L52" i="3"/>
  <c r="L26" i="3"/>
  <c r="L16" i="3"/>
  <c r="L10" i="3"/>
  <c r="B15" i="3"/>
  <c r="B10" i="3"/>
  <c r="B85" i="3"/>
  <c r="B83" i="3"/>
  <c r="B84" i="3"/>
  <c r="B82" i="3"/>
  <c r="B81" i="3"/>
  <c r="B80" i="3"/>
  <c r="B79" i="3"/>
  <c r="B78" i="3"/>
  <c r="B77" i="3"/>
  <c r="B74" i="3"/>
  <c r="K74" i="3"/>
  <c r="K52" i="3"/>
  <c r="K26" i="3"/>
  <c r="K16" i="3"/>
  <c r="K10" i="3"/>
  <c r="J74" i="3"/>
  <c r="J52" i="3"/>
  <c r="J26" i="3"/>
  <c r="J16" i="3"/>
  <c r="J10" i="3"/>
  <c r="I74" i="3"/>
  <c r="I26" i="3"/>
  <c r="I16" i="3"/>
  <c r="I10" i="3"/>
  <c r="B11" i="3"/>
  <c r="H10" i="3"/>
  <c r="B53" i="3"/>
  <c r="B71" i="3"/>
  <c r="H74" i="3"/>
  <c r="H26" i="3"/>
  <c r="H16" i="3"/>
  <c r="G74" i="3"/>
  <c r="G26" i="3"/>
  <c r="G16" i="3"/>
  <c r="G10" i="3"/>
  <c r="B52" i="3" l="1"/>
  <c r="B21" i="3"/>
  <c r="B16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4" i="3"/>
  <c r="B12" i="3"/>
  <c r="C74" i="3"/>
  <c r="C16" i="3"/>
  <c r="C10" i="3"/>
  <c r="B87" i="3" l="1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<sst xmlns="http://schemas.openxmlformats.org/spreadsheetml/2006/main" count="101" uniqueCount="101">
  <si>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</si>
  <si>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</si>
  <si>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</si>
  <si>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</si>
  <si>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</si>
  <si>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</si>
  <si>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</si>
  <si>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</si>
  <si>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</si>
  <si>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</si>
  <si>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</si>
  <si>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</si>
  <si>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</si>
  <si>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</si>
  <si>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</si>
  <si>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</si>
  <si>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</si>
  <si>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</si>
  <si>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</si>
  <si>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</si>
  <si>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</si>
  <si>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</si>
  <si>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</si>
  <si>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</si>
  <si>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</si>
  <si>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</si>
  <si>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</si>
  <si>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</si>
  <si>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</si>
  <si>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</si>
  <si>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</si>
  <si>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</si>
  <si>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</si>
  <si>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</si>
  <si>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</si>
  <si>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</si>
  <si>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</si>
  <si>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</si>
  <si>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</si>
  <si>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</si>
  <si>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</si>
  <si>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</si>
  <si>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</si>
  <si>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</si>
  <si>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</si>
  <si>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</si>
  <si>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</si>
  <si>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</si>
  <si>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</si>
  <si>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</si>
  <si>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</si>
  <si>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</si>
  <si>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</si>
  <si>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</si>
  <si>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</si>
  <si>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</si>
  <si>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</si>
  <si>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</si>
  <si>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</si>
  <si>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</si>
  <si>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</si>
  <si>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</si>
  <si>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</si>
  <si>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</si>
  <si>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</si>
  <si>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</si>
  <si>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</si>
  <si>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</si>
  <si>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</si>
  <si>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</si>
  <si>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</si>
  <si>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</si>
  <si>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</si>
  <si>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</si>
  <si>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</si>
  <si>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</si>
  <si>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</si>
  <si>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</si>
  <si>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</si>
  <si>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</si>
  <si>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</si>
  <si>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</si>
  <si>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</si>
  <si>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</si>
  <si>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</si>
  <si>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</si>
  <si>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</si>
  <si>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</si>
  <si>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</si>
  <si>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</si>
  <si>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</si>
  <si>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</si>
  <si>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</si>
  <si>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</si>
  <si>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</si>
  <si>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</si>
  <si>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</si>
  <si>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</si>
  <si>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</si>
  <si>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Octubre del 2023</t>
  </si>
  <si>
    <t>Fecha de imputación: hasta el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</si>
</sst>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80" zoomScaleNormal="90" zoomScaleSheetLayoutView="80" workbookViewId="0">
      <selection activeCell="N95" sqref="A1:N9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396307596.75999999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>
        <f>J11+J12+J15</f>
        <v>38151000.020000003</v>
      </c>
      <c r="K10" s="22">
        <f>K11+K12+K15</f>
        <v>36609078.510000005</v>
      </c>
      <c r="L10" s="22">
        <f>L11+L12+L15</f>
        <v>64981264.100000001</v>
      </c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290783896.23000002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>
        <v>30564554.690000001</v>
      </c>
      <c r="L11" s="25">
        <v>32962355.100000001</v>
      </c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62189234.539999999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>
        <v>1461500</v>
      </c>
      <c r="L12" s="28">
        <v>27262567.789999999</v>
      </c>
      <c r="M12" s="27"/>
      <c r="N12" s="28"/>
    </row>
    <row r="13" spans="1:27" ht="23.25" customHeight="1" x14ac:dyDescent="0.3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/>
      <c r="N14" s="28"/>
    </row>
    <row r="15" spans="1:27" s="7" customFormat="1" ht="24" customHeight="1" x14ac:dyDescent="0.3">
      <c r="A15" s="30" t="s">
        <v>6</v>
      </c>
      <c r="B15" s="25">
        <f>C15+D15+E15+F15+G15+H15+I15+J15+K15+L15+M15+N15</f>
        <v>43334465.990000002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>
        <v>4583023.82</v>
      </c>
      <c r="L15" s="28">
        <v>4756341.21</v>
      </c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316232589.62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>
        <f>K17+K21+K24</f>
        <v>7985842.7800000003</v>
      </c>
      <c r="L16" s="31">
        <f>L17+L21+L24+L25</f>
        <v>190471298.20000002</v>
      </c>
      <c r="M16" s="31"/>
      <c r="N16" s="31"/>
    </row>
    <row r="17" spans="1:14" x14ac:dyDescent="0.3">
      <c r="A17" s="24" t="s">
        <v>8</v>
      </c>
      <c r="B17" s="25">
        <f>C17+D17+E17+F17+G17+H17+I17+J17+K17+L17+M17+N17</f>
        <v>62241471.170000002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>
        <v>7444795.8700000001</v>
      </c>
      <c r="L17" s="28">
        <v>7569782.2400000002</v>
      </c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/>
      <c r="N20" s="28"/>
    </row>
    <row r="21" spans="1:14" x14ac:dyDescent="0.3">
      <c r="A21" s="24" t="s">
        <v>12</v>
      </c>
      <c r="B21" s="25">
        <f>C21+D21+E21+F21+G21+H21+I21+J21+K21+L21+M21+N21</f>
        <v>249156827.30000001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>
        <v>324713.58</v>
      </c>
      <c r="L21" s="28">
        <v>181413682.93000001</v>
      </c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/>
      <c r="N22" s="28"/>
    </row>
    <row r="23" spans="1:14" ht="41.4" x14ac:dyDescent="0.3">
      <c r="A23" s="24" t="s">
        <v>14</v>
      </c>
      <c r="B23" s="25">
        <f t="shared" si="1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>
        <v>0</v>
      </c>
      <c r="L23" s="28">
        <v>0</v>
      </c>
      <c r="M23" s="28"/>
      <c r="N23" s="28"/>
    </row>
    <row r="24" spans="1:14" s="7" customFormat="1" ht="27.6" x14ac:dyDescent="0.3">
      <c r="A24" s="30" t="s">
        <v>15</v>
      </c>
      <c r="B24" s="25">
        <f t="shared" si="1"/>
        <v>2793274.89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>
        <v>216333.33</v>
      </c>
      <c r="L24" s="28">
        <v>1062608.23</v>
      </c>
      <c r="M24" s="27"/>
      <c r="N24" s="28"/>
    </row>
    <row r="25" spans="1:14" ht="24" customHeight="1" x14ac:dyDescent="0.3">
      <c r="A25" s="24" t="s">
        <v>38</v>
      </c>
      <c r="B25" s="25">
        <f t="shared" si="1"/>
        <v>1437098.4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>
        <v>0</v>
      </c>
      <c r="L25" s="28">
        <v>425224.8</v>
      </c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9074257.540000001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>
        <f>K27+K29+K32+K33+K35</f>
        <v>1741138.8299999998</v>
      </c>
      <c r="L26" s="31">
        <f>L27+L33</f>
        <v>831295.6</v>
      </c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966099.6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339804</v>
      </c>
      <c r="L27" s="28">
        <v>626295.6</v>
      </c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/>
      <c r="N28" s="28"/>
    </row>
    <row r="29" spans="1:14" ht="27.6" x14ac:dyDescent="0.3">
      <c r="A29" s="24" t="s">
        <v>19</v>
      </c>
      <c r="B29" s="25">
        <f t="shared" si="1"/>
        <v>156432.6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156432.6</v>
      </c>
      <c r="L29" s="28">
        <v>0</v>
      </c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/>
      <c r="N31" s="28"/>
    </row>
    <row r="32" spans="1:14" ht="27.6" x14ac:dyDescent="0.3">
      <c r="A32" s="24" t="s">
        <v>22</v>
      </c>
      <c r="B32" s="25">
        <f t="shared" si="1"/>
        <v>24742.58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>
        <v>7469.54</v>
      </c>
      <c r="L32" s="28">
        <v>0</v>
      </c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7475102.6899999995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>
        <v>1182562.69</v>
      </c>
      <c r="L33" s="28">
        <v>205000</v>
      </c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451880.07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>
        <v>54870</v>
      </c>
      <c r="L35" s="28">
        <v>0</v>
      </c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>
        <v>0</v>
      </c>
      <c r="L44" s="31">
        <v>0</v>
      </c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/>
      <c r="N46" s="28"/>
    </row>
    <row r="47" spans="1:14" ht="27.6" x14ac:dyDescent="0.3">
      <c r="A47" s="24" t="s">
        <v>48</v>
      </c>
      <c r="B47" s="25">
        <f>C47+D47+E47+F47+G47+H47+I47+J47+K47+L47+M47+N47</f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2451928.9900000002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>
        <f>K53+K57</f>
        <v>1293398</v>
      </c>
      <c r="L52" s="31">
        <f>L57</f>
        <v>260000</v>
      </c>
      <c r="M52" s="31"/>
      <c r="N52" s="31"/>
    </row>
    <row r="53" spans="1:14" x14ac:dyDescent="0.3">
      <c r="A53" s="24" t="s">
        <v>29</v>
      </c>
      <c r="B53" s="25">
        <f>C53+D53+E53+F53+G53+H53+I53+J53+K53+L53+M53+N53</f>
        <v>1128729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1010198</v>
      </c>
      <c r="L53" s="28">
        <v>0</v>
      </c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/>
      <c r="N56" s="28"/>
    </row>
    <row r="57" spans="1:14" s="7" customFormat="1" ht="27.6" x14ac:dyDescent="0.3">
      <c r="A57" s="30" t="s">
        <v>33</v>
      </c>
      <c r="B57" s="25">
        <f t="shared" si="1"/>
        <v>1323199.99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>
        <v>283200</v>
      </c>
      <c r="L57" s="28">
        <v>260000</v>
      </c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/>
      <c r="N73" s="28"/>
    </row>
    <row r="74" spans="1:14" x14ac:dyDescent="0.3">
      <c r="A74" s="34" t="s">
        <v>35</v>
      </c>
      <c r="B74" s="52">
        <f>C74+D74+E74+F74+G74+H74+I74+J74+K74+L74+M74+N74</f>
        <v>724066372.91000009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>
        <f>K52+K26+K16+K10</f>
        <v>47629458.120000005</v>
      </c>
      <c r="L74" s="45">
        <f>L10+L16+L26+L52</f>
        <v>256543857.90000001</v>
      </c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C77+D77+E77+F77+G77+H77+I77+J77+K77+L77+M77+N77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/>
      <c r="N77" s="31"/>
    </row>
    <row r="78" spans="1:14" ht="27.6" x14ac:dyDescent="0.3">
      <c r="A78" s="24" t="s">
        <v>70</v>
      </c>
      <c r="B78" s="25">
        <f>C78+D78+E78+F78+G78+H78+I78+J78+K78+L78+M78+N78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/>
      <c r="N78" s="28"/>
    </row>
    <row r="79" spans="1:14" ht="27.6" x14ac:dyDescent="0.3">
      <c r="A79" s="24" t="s">
        <v>71</v>
      </c>
      <c r="B79" s="25">
        <f t="shared" ref="B79:B84" si="2">C79+D79+E79+F79+G79+H79+I79+J79+K79+L79+M79+N79</f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/>
      <c r="N79" s="28"/>
    </row>
    <row r="80" spans="1:14" s="12" customFormat="1" x14ac:dyDescent="0.3">
      <c r="A80" s="21" t="s">
        <v>72</v>
      </c>
      <c r="B80" s="25">
        <f t="shared" si="2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/>
      <c r="N80" s="31"/>
    </row>
    <row r="81" spans="1:14" x14ac:dyDescent="0.3">
      <c r="A81" s="24" t="s">
        <v>73</v>
      </c>
      <c r="B81" s="25">
        <f t="shared" si="2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/>
      <c r="N81" s="28"/>
    </row>
    <row r="82" spans="1:14" ht="27.6" x14ac:dyDescent="0.3">
      <c r="A82" s="24" t="s">
        <v>74</v>
      </c>
      <c r="B82" s="25">
        <f t="shared" si="2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/>
      <c r="N82" s="28"/>
    </row>
    <row r="83" spans="1:14" s="12" customFormat="1" x14ac:dyDescent="0.3">
      <c r="A83" s="21" t="s">
        <v>75</v>
      </c>
      <c r="B83" s="25">
        <f>C83+D83+E83+F83+G83+H83+I83+J83+K83+L83+M83+N83</f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/>
      <c r="N84" s="28"/>
    </row>
    <row r="85" spans="1:14" x14ac:dyDescent="0.3">
      <c r="A85" s="34" t="s">
        <v>77</v>
      </c>
      <c r="B85" s="49">
        <f>C85+D85+E85+F85+G85+H85+I85+J85+K85+L85+M85+N85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724066372.91000009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62555625.260000005</v>
      </c>
      <c r="K87" s="46">
        <f>K74</f>
        <v>47629458.120000005</v>
      </c>
      <c r="L87" s="46">
        <f>L74</f>
        <v>256543857.90000001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2023-11-08T14:46:26Z</cp:lastPrinted>
  <dcterms:created xsi:type="dcterms:W3CDTF">2018-04-17T18:57:16Z</dcterms:created>
  <dcterms:modified xsi:type="dcterms:W3CDTF">2023-11-08T14:47:43Z</dcterms:modified>
</cp:coreProperties>
</file>