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"/>
    </mc:Choice>
  </mc:AlternateContent>
  <xr:revisionPtr revIDLastSave="0" documentId="13_ncr:1_{511C1D7B-73BA-45C2-9126-61DA4D6964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7" i="3" l="1"/>
  <c r="L68" i="3"/>
  <c r="L74" i="3"/>
  <c r="L72" i="3"/>
  <c r="L53" i="3"/>
  <c r="L47" i="3"/>
  <c r="L37" i="3"/>
  <c r="L25" i="3"/>
  <c r="L73" i="3"/>
  <c r="L71" i="3"/>
  <c r="L70" i="3"/>
  <c r="L69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2" i="3"/>
  <c r="L51" i="3"/>
  <c r="L50" i="3"/>
  <c r="L49" i="3"/>
  <c r="L48" i="3"/>
  <c r="L46" i="3"/>
  <c r="L45" i="3"/>
  <c r="L44" i="3"/>
  <c r="L43" i="3"/>
  <c r="L42" i="3"/>
  <c r="L41" i="3"/>
  <c r="L40" i="3"/>
  <c r="L39" i="3"/>
  <c r="L38" i="3"/>
  <c r="L36" i="3"/>
  <c r="L35" i="3"/>
  <c r="L34" i="3"/>
  <c r="L33" i="3"/>
  <c r="L32" i="3"/>
  <c r="L31" i="3"/>
  <c r="L30" i="3"/>
  <c r="L29" i="3"/>
  <c r="L28" i="3"/>
  <c r="L27" i="3"/>
  <c r="L26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87" i="3"/>
  <c r="K74" i="3"/>
  <c r="K52" i="3"/>
  <c r="K36" i="3"/>
  <c r="K26" i="3"/>
  <c r="K16" i="3"/>
  <c r="K10" i="3"/>
  <c r="J87" i="3"/>
  <c r="J74" i="3"/>
  <c r="J52" i="3"/>
  <c r="J36" i="3"/>
  <c r="J26" i="3"/>
  <c r="J16" i="3"/>
  <c r="J10" i="3"/>
  <c r="I10" i="3"/>
  <c r="I52" i="3"/>
  <c r="I74" i="3" s="1"/>
  <c r="I87" i="3" s="1"/>
  <c r="I26" i="3"/>
  <c r="I16" i="3"/>
  <c r="H52" i="3" l="1"/>
  <c r="H26" i="3"/>
  <c r="H16" i="3"/>
  <c r="H10" i="3"/>
  <c r="H74" i="3" s="1"/>
  <c r="H87" i="3" s="1"/>
  <c r="G52" i="3"/>
  <c r="G36" i="3"/>
  <c r="G26" i="3"/>
  <c r="G16" i="3"/>
  <c r="G10" i="3"/>
  <c r="F52" i="3"/>
  <c r="F26" i="3"/>
  <c r="G74" i="3" l="1"/>
  <c r="G87" i="3" s="1"/>
  <c r="F16" i="3"/>
  <c r="F10" i="3"/>
  <c r="E74" i="3"/>
  <c r="E87" i="3" s="1"/>
  <c r="F74" i="3" l="1"/>
  <c r="F87" i="3" s="1"/>
  <c r="C87" i="3"/>
  <c r="B74" i="3"/>
  <c r="B87" i="3" s="1"/>
  <c r="D16" i="3" l="1"/>
  <c r="D10" i="3" l="1"/>
  <c r="D74" i="3" l="1"/>
  <c r="D87" i="3" l="1"/>
</calcChain>
</file>

<file path=xl/sharedStrings.xml><?xml version="1.0" encoding="utf-8"?>
<sst xmlns="http://schemas.openxmlformats.org/spreadsheetml/2006/main" count="98" uniqueCount="97">
  <si>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</si>
  <si>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</si>
  <si>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</si>
  <si>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</si>
  <si>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</si>
  <si>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</si>
  <si>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</si>
  <si>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</si>
  <si>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</si>
  <si>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</si>
  <si>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</si>
  <si>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</si>
  <si>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</si>
  <si>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</si>
  <si>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</si>
  <si>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</si>
  <si>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</si>
  <si>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</si>
  <si>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</si>
  <si>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</si>
  <si>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</si>
  <si>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</si>
  <si>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</si>
  <si>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</si>
  <si>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</si>
  <si>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</si>
  <si>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</si>
  <si>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</si>
  <si>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</si>
  <si>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</si>
  <si>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</si>
  <si>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</si>
  <si>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</si>
  <si>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</si>
  <si>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</si>
  <si>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</si>
  <si>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</si>
  <si>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</si>
  <si>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</si>
  <si>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</si>
  <si>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</si>
  <si>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</si>
  <si>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</si>
  <si>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</si>
  <si>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</si>
  <si>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</si>
  <si>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</si>
  <si>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</si>
  <si>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</si>
  <si>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</si>
  <si>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</si>
  <si>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</si>
  <si>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</si>
  <si>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</si>
  <si>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</si>
  <si>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</si>
  <si>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</si>
  <si>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</si>
  <si>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</si>
  <si>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</si>
  <si>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</si>
  <si>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</si>
  <si>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</si>
  <si>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</si>
  <si>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</si>
  <si>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</si>
  <si>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</si>
  <si>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</si>
  <si>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</si>
  <si>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</si>
  <si>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</si>
  <si>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</si>
  <si>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</si>
  <si>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</si>
  <si>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</si>
  <si>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</si>
  <si>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</si>
  <si>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</si>
  <si>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</si>
  <si>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</si>
  <si>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</si>
  <si>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</si>
  <si>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</si>
  <si>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</si>
  <si>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</si>
  <si>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</si>
  <si>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</si>
  <si>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</si>
  <si>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</si>
  <si>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</si>
  <si>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Mayo</t>
  </si>
  <si>
    <t>Junio</t>
  </si>
  <si>
    <t>2.6.8 - ACTIVOS BIÓLOGICOS CULTIVABLES</t>
  </si>
  <si>
    <t>Julio</t>
  </si>
  <si>
    <t>Agosto</t>
  </si>
  <si>
    <t>Fecha de registro: hasta el 31 de Agosto del 2024</t>
  </si>
  <si>
    <t>Fecha de imputación: hasta el 31 de Agosto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</si>
</sst>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98"/>
  <sheetViews>
    <sheetView showGridLines="0" tabSelected="1" view="pageBreakPreview" topLeftCell="A68" zoomScale="60" zoomScaleNormal="90" workbookViewId="0">
      <selection activeCell="K92" sqref="K92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11" width="24.21875" style="5" customWidth="1"/>
    <col min="12" max="12" width="29.6640625" style="5" customWidth="1"/>
    <col min="13" max="13" width="24.44140625" customWidth="1"/>
    <col min="14" max="14" width="96.6640625" bestFit="1" customWidth="1"/>
    <col min="16" max="23" width="6" bestFit="1" customWidth="1"/>
    <col min="24" max="25" width="7" bestFit="1" customWidth="1"/>
  </cols>
  <sheetData>
    <row r="2" spans="1:25" ht="18" x14ac:dyDescent="0.3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N2" s="1"/>
    </row>
    <row r="3" spans="1:25" x14ac:dyDescent="0.3">
      <c r="B3" s="3"/>
      <c r="D3"/>
      <c r="E3"/>
      <c r="F3"/>
      <c r="G3"/>
      <c r="H3"/>
      <c r="I3"/>
      <c r="J3"/>
      <c r="K3"/>
      <c r="L3"/>
    </row>
    <row r="4" spans="1:25" ht="18" x14ac:dyDescent="0.3">
      <c r="A4" s="42" t="s">
        <v>84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N4" s="3"/>
    </row>
    <row r="5" spans="1:25" ht="15.6" x14ac:dyDescent="0.3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N5" s="3"/>
    </row>
    <row r="6" spans="1:25" x14ac:dyDescent="0.3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N6" s="3"/>
    </row>
    <row r="7" spans="1:25" x14ac:dyDescent="0.3">
      <c r="N7" s="3"/>
    </row>
    <row r="8" spans="1:25" s="13" customFormat="1" ht="15.6" x14ac:dyDescent="0.3">
      <c r="A8" s="2" t="s">
        <v>0</v>
      </c>
      <c r="B8" s="38" t="s">
        <v>85</v>
      </c>
      <c r="C8" s="31" t="s">
        <v>86</v>
      </c>
      <c r="D8" s="7" t="s">
        <v>77</v>
      </c>
      <c r="E8" s="7" t="s">
        <v>78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93</v>
      </c>
      <c r="K8" s="7" t="s">
        <v>94</v>
      </c>
      <c r="L8" s="7" t="s">
        <v>87</v>
      </c>
      <c r="X8" s="14"/>
      <c r="Y8" s="14"/>
    </row>
    <row r="9" spans="1:25" ht="17.25" customHeight="1" x14ac:dyDescent="0.3">
      <c r="A9" s="15" t="s">
        <v>1</v>
      </c>
      <c r="B9" s="30"/>
      <c r="C9" s="30"/>
      <c r="D9" s="16"/>
      <c r="E9" s="16"/>
      <c r="F9" s="16"/>
      <c r="G9" s="16"/>
      <c r="H9" s="16"/>
      <c r="I9" s="16"/>
      <c r="J9" s="16"/>
      <c r="K9" s="16"/>
      <c r="L9" s="16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H11+H12+H15</f>
        <v>68001833.049999997</v>
      </c>
      <c r="I10" s="18">
        <f>I11+I12+I15</f>
        <v>41083514.469999999</v>
      </c>
      <c r="J10" s="18">
        <f>J11+J12+J15</f>
        <v>42060553.57</v>
      </c>
      <c r="K10" s="18">
        <f>K11+K12+K13+K15</f>
        <v>42715926.070000008</v>
      </c>
      <c r="L10" s="18">
        <f>D10+E10+F10+G10+H10+I10+J10+K10</f>
        <v>358624179.09000003</v>
      </c>
      <c r="M10" s="11"/>
      <c r="P10" s="12"/>
    </row>
    <row r="11" spans="1:25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v>34634130.909999996</v>
      </c>
      <c r="I11" s="20">
        <v>34433743.829999998</v>
      </c>
      <c r="J11" s="20">
        <v>34389843.740000002</v>
      </c>
      <c r="K11" s="20">
        <v>35375841.840000004</v>
      </c>
      <c r="L11" s="18">
        <f t="shared" ref="L11:L74" si="1">D11+E11+F11+G11+H11+I11+J11+K11</f>
        <v>277065844.09000003</v>
      </c>
    </row>
    <row r="12" spans="1:25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v>28202885.609999999</v>
      </c>
      <c r="I12" s="20">
        <v>1453239.19</v>
      </c>
      <c r="J12" s="20">
        <v>2579669.54</v>
      </c>
      <c r="K12" s="20">
        <v>2025792.19</v>
      </c>
      <c r="L12" s="18">
        <f t="shared" si="1"/>
        <v>40383253.199999996</v>
      </c>
    </row>
    <row r="13" spans="1:25" ht="23.25" customHeight="1" x14ac:dyDescent="0.3">
      <c r="A13" s="19" t="s">
        <v>36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27562.95</v>
      </c>
      <c r="L13" s="18">
        <f t="shared" si="1"/>
        <v>27562.95</v>
      </c>
    </row>
    <row r="14" spans="1:25" ht="20.399999999999999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18">
        <f t="shared" si="1"/>
        <v>0</v>
      </c>
    </row>
    <row r="15" spans="1:25" s="6" customFormat="1" ht="33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1">
        <v>5164816.53</v>
      </c>
      <c r="I15" s="21">
        <v>5196531.45</v>
      </c>
      <c r="J15" s="21">
        <v>5091040.29</v>
      </c>
      <c r="K15" s="21">
        <v>5286729.09</v>
      </c>
      <c r="L15" s="18">
        <f t="shared" si="1"/>
        <v>41147518.849999994</v>
      </c>
    </row>
    <row r="16" spans="1:25" s="9" customFormat="1" ht="28.8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3">
        <f>H17+H18+H21+H22+H23+H24+H25</f>
        <v>40579861.079999998</v>
      </c>
      <c r="I16" s="23">
        <f>I17+I20+I21+I22+I23+I24+I25</f>
        <v>33645202.939999998</v>
      </c>
      <c r="J16" s="23">
        <f>J17+J21+J22+J24+J25</f>
        <v>49513112.610000007</v>
      </c>
      <c r="K16" s="23">
        <f>K17+K21+K22+K23+K24+K25</f>
        <v>35833186.990000002</v>
      </c>
      <c r="L16" s="18">
        <f t="shared" si="1"/>
        <v>269460665.47000003</v>
      </c>
    </row>
    <row r="17" spans="1:12" ht="22.8" customHeight="1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1">
        <v>9038760.8200000003</v>
      </c>
      <c r="I17" s="21">
        <v>5024263</v>
      </c>
      <c r="J17" s="21">
        <v>9680323.7799999993</v>
      </c>
      <c r="K17" s="21">
        <v>8382498.9100000001</v>
      </c>
      <c r="L17" s="18">
        <f t="shared" si="1"/>
        <v>59888442.730000004</v>
      </c>
    </row>
    <row r="18" spans="1:12" s="6" customFormat="1" ht="30.6" customHeight="1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1">
        <v>70800</v>
      </c>
      <c r="I18" s="21">
        <v>0</v>
      </c>
      <c r="J18" s="21">
        <v>0</v>
      </c>
      <c r="K18" s="21">
        <v>0</v>
      </c>
      <c r="L18" s="18">
        <f t="shared" si="1"/>
        <v>70800</v>
      </c>
    </row>
    <row r="19" spans="1:12" ht="23.4" customHeight="1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1">
        <v>0</v>
      </c>
      <c r="I19" s="21">
        <v>0</v>
      </c>
      <c r="J19" s="21">
        <v>0</v>
      </c>
      <c r="K19" s="21">
        <v>0</v>
      </c>
      <c r="L19" s="18">
        <f t="shared" si="1"/>
        <v>227907.66</v>
      </c>
    </row>
    <row r="20" spans="1:12" ht="22.2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1">
        <v>0</v>
      </c>
      <c r="I20" s="21">
        <v>69000</v>
      </c>
      <c r="J20" s="21">
        <v>0</v>
      </c>
      <c r="K20" s="21">
        <v>0</v>
      </c>
      <c r="L20" s="18">
        <f t="shared" si="1"/>
        <v>344702.25</v>
      </c>
    </row>
    <row r="21" spans="1:12" ht="22.2" customHeight="1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1">
        <v>27158409.629999999</v>
      </c>
      <c r="I21" s="21">
        <v>27198183.350000001</v>
      </c>
      <c r="J21" s="21">
        <v>37581868.530000001</v>
      </c>
      <c r="K21" s="21">
        <v>22802105.59</v>
      </c>
      <c r="L21" s="18">
        <f t="shared" si="1"/>
        <v>181717560.99000001</v>
      </c>
    </row>
    <row r="22" spans="1:12" ht="22.2" customHeight="1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1">
        <v>439622.33</v>
      </c>
      <c r="I22" s="21">
        <v>410401.75</v>
      </c>
      <c r="J22" s="21">
        <v>469626.34</v>
      </c>
      <c r="K22" s="21">
        <v>497074.75</v>
      </c>
      <c r="L22" s="18">
        <f t="shared" si="1"/>
        <v>2678320.4300000002</v>
      </c>
    </row>
    <row r="23" spans="1:12" ht="48" customHeight="1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1">
        <v>210488.4</v>
      </c>
      <c r="I23" s="21">
        <v>152857.20000000001</v>
      </c>
      <c r="J23" s="21">
        <v>0</v>
      </c>
      <c r="K23" s="21">
        <v>128679</v>
      </c>
      <c r="L23" s="18">
        <f t="shared" si="1"/>
        <v>1581964.1899999997</v>
      </c>
    </row>
    <row r="24" spans="1:12" s="6" customFormat="1" ht="37.200000000000003" customHeight="1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1">
        <v>3402227.1</v>
      </c>
      <c r="I24" s="21">
        <v>487615.24</v>
      </c>
      <c r="J24" s="21">
        <v>1473967.54</v>
      </c>
      <c r="K24" s="21">
        <v>3289701.24</v>
      </c>
      <c r="L24" s="18">
        <f t="shared" si="1"/>
        <v>20508791.299999997</v>
      </c>
    </row>
    <row r="25" spans="1:12" ht="25.8" customHeight="1" x14ac:dyDescent="0.3">
      <c r="A25" s="19" t="s">
        <v>37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1">
        <v>259552.8</v>
      </c>
      <c r="I25" s="21">
        <v>302882.40000000002</v>
      </c>
      <c r="J25" s="21">
        <v>307326.42</v>
      </c>
      <c r="K25" s="21">
        <v>733127.5</v>
      </c>
      <c r="L25" s="18">
        <f>D25+E25+F25+G25+H25+I25+J25+K25</f>
        <v>2442175.92</v>
      </c>
    </row>
    <row r="26" spans="1:12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3">
        <f>H27+H29+H33+H35</f>
        <v>1491345.06</v>
      </c>
      <c r="I26" s="23">
        <f>I27+I29+I31+I32+I33+I35</f>
        <v>1137492.46</v>
      </c>
      <c r="J26" s="23">
        <f>J27</f>
        <v>131620</v>
      </c>
      <c r="K26" s="23">
        <f>K27+K29+K33</f>
        <v>2259035.2000000002</v>
      </c>
      <c r="L26" s="18">
        <f t="shared" si="1"/>
        <v>10018505.209999999</v>
      </c>
    </row>
    <row r="27" spans="1:12" s="6" customFormat="1" ht="27.6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1">
        <v>223330</v>
      </c>
      <c r="I27" s="21">
        <v>64820</v>
      </c>
      <c r="J27" s="21">
        <v>131620</v>
      </c>
      <c r="K27" s="21">
        <v>305067.2</v>
      </c>
      <c r="L27" s="18">
        <f t="shared" si="1"/>
        <v>870910.2</v>
      </c>
    </row>
    <row r="28" spans="1:12" ht="27" customHeight="1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18">
        <f t="shared" si="1"/>
        <v>0</v>
      </c>
    </row>
    <row r="29" spans="1:12" ht="30.6" customHeight="1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1">
        <v>497547</v>
      </c>
      <c r="I29" s="21">
        <v>175230</v>
      </c>
      <c r="J29" s="21">
        <v>0</v>
      </c>
      <c r="K29" s="21">
        <v>244968</v>
      </c>
      <c r="L29" s="18">
        <f t="shared" si="1"/>
        <v>917745</v>
      </c>
    </row>
    <row r="30" spans="1:12" ht="24.6" customHeight="1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18">
        <f t="shared" si="1"/>
        <v>0</v>
      </c>
    </row>
    <row r="31" spans="1:12" ht="30.6" customHeight="1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1">
        <v>0</v>
      </c>
      <c r="I31" s="21">
        <v>94692.64</v>
      </c>
      <c r="J31" s="21">
        <v>0</v>
      </c>
      <c r="K31" s="21">
        <v>0</v>
      </c>
      <c r="L31" s="18">
        <f t="shared" si="1"/>
        <v>95635.46</v>
      </c>
    </row>
    <row r="32" spans="1:12" ht="32.4" customHeight="1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1">
        <v>0</v>
      </c>
      <c r="I32" s="21">
        <v>10042.469999999999</v>
      </c>
      <c r="J32" s="21">
        <v>0</v>
      </c>
      <c r="K32" s="21">
        <v>0</v>
      </c>
      <c r="L32" s="18">
        <f t="shared" si="1"/>
        <v>21385.809999999998</v>
      </c>
    </row>
    <row r="33" spans="1:12" s="6" customFormat="1" ht="31.2" customHeight="1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1">
        <v>603500</v>
      </c>
      <c r="I33" s="21">
        <v>560631.62</v>
      </c>
      <c r="J33" s="21">
        <v>0</v>
      </c>
      <c r="K33" s="21">
        <v>1709000</v>
      </c>
      <c r="L33" s="18">
        <f t="shared" si="1"/>
        <v>3640631.62</v>
      </c>
    </row>
    <row r="34" spans="1:12" ht="36" customHeight="1" x14ac:dyDescent="0.3">
      <c r="A34" s="19" t="s">
        <v>38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18">
        <f t="shared" si="1"/>
        <v>0</v>
      </c>
    </row>
    <row r="35" spans="1:12" s="6" customFormat="1" ht="22.2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1">
        <v>166968.06</v>
      </c>
      <c r="I35" s="21">
        <v>232075.73</v>
      </c>
      <c r="J35" s="21">
        <v>0</v>
      </c>
      <c r="K35" s="21">
        <v>0</v>
      </c>
      <c r="L35" s="18">
        <f t="shared" si="1"/>
        <v>4472197.1200000001</v>
      </c>
    </row>
    <row r="36" spans="1:12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3">
        <v>0</v>
      </c>
      <c r="I36" s="23">
        <v>0</v>
      </c>
      <c r="J36" s="23">
        <f>J37</f>
        <v>1001155.44</v>
      </c>
      <c r="K36" s="23">
        <f>K37</f>
        <v>25000</v>
      </c>
      <c r="L36" s="18">
        <f t="shared" si="1"/>
        <v>11026155.439999999</v>
      </c>
    </row>
    <row r="37" spans="1:12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1">
        <v>0</v>
      </c>
      <c r="I37" s="21">
        <v>0</v>
      </c>
      <c r="J37" s="21">
        <v>1001155.44</v>
      </c>
      <c r="K37" s="21">
        <v>25000</v>
      </c>
      <c r="L37" s="18">
        <f>D37+E37+F37+G37+H37+I37+J37+K37</f>
        <v>11026155.439999999</v>
      </c>
    </row>
    <row r="38" spans="1:12" ht="32.4" customHeight="1" x14ac:dyDescent="0.3">
      <c r="A38" s="19" t="s">
        <v>39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18">
        <f t="shared" si="1"/>
        <v>0</v>
      </c>
    </row>
    <row r="39" spans="1:12" ht="36" customHeight="1" x14ac:dyDescent="0.3">
      <c r="A39" s="19" t="s">
        <v>40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18">
        <f t="shared" si="1"/>
        <v>0</v>
      </c>
    </row>
    <row r="40" spans="1:12" ht="34.799999999999997" customHeight="1" x14ac:dyDescent="0.3">
      <c r="A40" s="19" t="s">
        <v>41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18">
        <f t="shared" si="1"/>
        <v>0</v>
      </c>
    </row>
    <row r="41" spans="1:12" ht="37.799999999999997" customHeight="1" x14ac:dyDescent="0.3">
      <c r="A41" s="19" t="s">
        <v>42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18">
        <f t="shared" si="1"/>
        <v>0</v>
      </c>
    </row>
    <row r="42" spans="1:12" ht="33.6" customHeight="1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18">
        <f t="shared" si="1"/>
        <v>0</v>
      </c>
    </row>
    <row r="43" spans="1:12" ht="34.200000000000003" customHeight="1" x14ac:dyDescent="0.3">
      <c r="A43" s="19" t="s">
        <v>43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18">
        <f t="shared" si="1"/>
        <v>0</v>
      </c>
    </row>
    <row r="44" spans="1:12" s="9" customFormat="1" ht="28.2" customHeight="1" x14ac:dyDescent="0.3">
      <c r="A44" s="17" t="s">
        <v>44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18">
        <f t="shared" si="1"/>
        <v>0</v>
      </c>
    </row>
    <row r="45" spans="1:12" ht="32.4" customHeight="1" x14ac:dyDescent="0.3">
      <c r="A45" s="19" t="s">
        <v>45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18">
        <f t="shared" si="1"/>
        <v>0</v>
      </c>
    </row>
    <row r="46" spans="1:12" ht="35.4" customHeight="1" x14ac:dyDescent="0.3">
      <c r="A46" s="19" t="s">
        <v>46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18">
        <f t="shared" si="1"/>
        <v>0</v>
      </c>
    </row>
    <row r="47" spans="1:12" ht="32.4" customHeight="1" x14ac:dyDescent="0.3">
      <c r="A47" s="19" t="s">
        <v>47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18">
        <f>D47+E47+F47+G47+H47+I47+J47+K47</f>
        <v>0</v>
      </c>
    </row>
    <row r="48" spans="1:12" ht="36.6" customHeight="1" x14ac:dyDescent="0.3">
      <c r="A48" s="19" t="s">
        <v>48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18">
        <f t="shared" si="1"/>
        <v>0</v>
      </c>
    </row>
    <row r="49" spans="1:12" ht="35.4" customHeight="1" x14ac:dyDescent="0.3">
      <c r="A49" s="19" t="s">
        <v>49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18">
        <f t="shared" si="1"/>
        <v>0</v>
      </c>
    </row>
    <row r="50" spans="1:12" ht="33.6" customHeight="1" x14ac:dyDescent="0.3">
      <c r="A50" s="19" t="s">
        <v>50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18">
        <f t="shared" si="1"/>
        <v>0</v>
      </c>
    </row>
    <row r="51" spans="1:12" ht="33" customHeight="1" x14ac:dyDescent="0.3">
      <c r="A51" s="19" t="s">
        <v>51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18">
        <f t="shared" si="1"/>
        <v>0</v>
      </c>
    </row>
    <row r="52" spans="1:12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3">
        <f>H53+H56</f>
        <v>3390410.4</v>
      </c>
      <c r="I52" s="23">
        <f>I57+I60</f>
        <v>381518.2</v>
      </c>
      <c r="J52" s="23">
        <f>J57+J60</f>
        <v>1666819.0999999999</v>
      </c>
      <c r="K52" s="23">
        <f>K53+K57+K60</f>
        <v>1204221.6299999999</v>
      </c>
      <c r="L52" s="18">
        <f t="shared" si="1"/>
        <v>18829583.73</v>
      </c>
    </row>
    <row r="53" spans="1:12" ht="21.6" customHeight="1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1">
        <v>210410.4</v>
      </c>
      <c r="I53" s="21">
        <v>0</v>
      </c>
      <c r="J53" s="21">
        <v>0</v>
      </c>
      <c r="K53" s="21">
        <v>366257.63</v>
      </c>
      <c r="L53" s="18">
        <f>D53+E53+F53+G53+H53+I53+J53+K53</f>
        <v>1463636.7399999998</v>
      </c>
    </row>
    <row r="54" spans="1:12" s="6" customFormat="1" ht="37.200000000000003" customHeight="1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1">
        <v>0</v>
      </c>
      <c r="I54" s="21">
        <v>0</v>
      </c>
      <c r="J54" s="21">
        <v>0</v>
      </c>
      <c r="K54" s="21">
        <v>0</v>
      </c>
      <c r="L54" s="18">
        <f t="shared" si="1"/>
        <v>792253.73</v>
      </c>
    </row>
    <row r="55" spans="1:12" ht="34.200000000000003" customHeight="1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18">
        <f t="shared" si="1"/>
        <v>0</v>
      </c>
    </row>
    <row r="56" spans="1:12" s="6" customFormat="1" ht="37.200000000000003" customHeight="1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1">
        <v>3180000</v>
      </c>
      <c r="I56" s="21">
        <v>0</v>
      </c>
      <c r="J56" s="21">
        <v>0</v>
      </c>
      <c r="K56" s="21">
        <v>0</v>
      </c>
      <c r="L56" s="18">
        <f t="shared" si="1"/>
        <v>13634400</v>
      </c>
    </row>
    <row r="57" spans="1:12" s="6" customFormat="1" ht="34.799999999999997" customHeight="1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1">
        <v>0</v>
      </c>
      <c r="I57" s="21">
        <v>130008.2</v>
      </c>
      <c r="J57" s="21">
        <v>61069.72</v>
      </c>
      <c r="K57" s="21">
        <v>44604</v>
      </c>
      <c r="L57" s="18">
        <f t="shared" si="1"/>
        <v>288673.88</v>
      </c>
    </row>
    <row r="58" spans="1:12" ht="22.8" customHeight="1" x14ac:dyDescent="0.3">
      <c r="A58" s="19" t="s">
        <v>52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18">
        <f t="shared" si="1"/>
        <v>0</v>
      </c>
    </row>
    <row r="59" spans="1:12" ht="22.8" customHeight="1" x14ac:dyDescent="0.3">
      <c r="A59" s="19" t="s">
        <v>53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18">
        <f t="shared" si="1"/>
        <v>0</v>
      </c>
    </row>
    <row r="60" spans="1:12" ht="20.399999999999999" customHeight="1" x14ac:dyDescent="0.3">
      <c r="A60" s="19" t="s">
        <v>92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251510</v>
      </c>
      <c r="J60" s="21">
        <v>1605749.38</v>
      </c>
      <c r="K60" s="21">
        <v>793360</v>
      </c>
      <c r="L60" s="18">
        <f t="shared" si="1"/>
        <v>2650619.38</v>
      </c>
    </row>
    <row r="61" spans="1:12" ht="27.6" x14ac:dyDescent="0.3">
      <c r="A61" s="19" t="s">
        <v>54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18">
        <f t="shared" si="1"/>
        <v>0</v>
      </c>
    </row>
    <row r="62" spans="1:12" s="10" customFormat="1" x14ac:dyDescent="0.3">
      <c r="A62" s="17" t="s">
        <v>55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18">
        <f t="shared" si="1"/>
        <v>0</v>
      </c>
    </row>
    <row r="63" spans="1:12" x14ac:dyDescent="0.3">
      <c r="A63" s="19" t="s">
        <v>56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18">
        <f t="shared" si="1"/>
        <v>0</v>
      </c>
    </row>
    <row r="64" spans="1:12" x14ac:dyDescent="0.3">
      <c r="A64" s="19" t="s">
        <v>56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18">
        <f t="shared" si="1"/>
        <v>0</v>
      </c>
    </row>
    <row r="65" spans="1:12" ht="33" customHeight="1" x14ac:dyDescent="0.3">
      <c r="A65" s="19" t="s">
        <v>57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18">
        <f t="shared" si="1"/>
        <v>0</v>
      </c>
    </row>
    <row r="66" spans="1:12" ht="41.4" x14ac:dyDescent="0.3">
      <c r="A66" s="19" t="s">
        <v>58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18">
        <f t="shared" si="1"/>
        <v>0</v>
      </c>
    </row>
    <row r="67" spans="1:12" s="9" customFormat="1" ht="27.6" x14ac:dyDescent="0.3">
      <c r="A67" s="17" t="s">
        <v>59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8">
        <f t="shared" si="1"/>
        <v>0</v>
      </c>
    </row>
    <row r="68" spans="1:12" x14ac:dyDescent="0.3">
      <c r="A68" s="19" t="s">
        <v>60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18">
        <f>D68+E68+F68+G68+H68+I68+J68+K68</f>
        <v>0</v>
      </c>
    </row>
    <row r="69" spans="1:12" ht="31.2" customHeight="1" x14ac:dyDescent="0.3">
      <c r="A69" s="19" t="s">
        <v>61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18">
        <f t="shared" si="1"/>
        <v>0</v>
      </c>
    </row>
    <row r="70" spans="1:12" s="9" customFormat="1" x14ac:dyDescent="0.3">
      <c r="A70" s="17" t="s">
        <v>62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8">
        <f t="shared" si="1"/>
        <v>0</v>
      </c>
    </row>
    <row r="71" spans="1:12" ht="34.799999999999997" customHeight="1" x14ac:dyDescent="0.3">
      <c r="A71" s="19" t="s">
        <v>63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18">
        <f t="shared" si="1"/>
        <v>0</v>
      </c>
    </row>
    <row r="72" spans="1:12" ht="33.6" customHeight="1" x14ac:dyDescent="0.3">
      <c r="A72" s="19" t="s">
        <v>64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18">
        <f>D72+E72+F72+G72+H72+I72+J72+K72</f>
        <v>0</v>
      </c>
    </row>
    <row r="73" spans="1:12" ht="37.799999999999997" customHeight="1" x14ac:dyDescent="0.3">
      <c r="A73" s="19" t="s">
        <v>65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18">
        <f t="shared" si="1"/>
        <v>0</v>
      </c>
    </row>
    <row r="74" spans="1:12" ht="21.6" customHeight="1" x14ac:dyDescent="0.3">
      <c r="A74" s="24" t="s">
        <v>34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3">
        <f>H10+H16+H26+H52</f>
        <v>113463449.59</v>
      </c>
      <c r="I74" s="33">
        <f>I52+I26+I16+I10</f>
        <v>76247728.069999993</v>
      </c>
      <c r="J74" s="33">
        <f>J52+J36+J26+J16+J10</f>
        <v>94373260.719999999</v>
      </c>
      <c r="K74" s="33">
        <f>K52+K36+K26+K16+K10</f>
        <v>82037369.890000015</v>
      </c>
      <c r="L74" s="36">
        <f>D74+E74+F74+G74+H74+I74+J74+K74</f>
        <v>667959088.93999994</v>
      </c>
    </row>
    <row r="75" spans="1:12" x14ac:dyDescent="0.3">
      <c r="A75" s="22"/>
      <c r="B75" s="18"/>
      <c r="C75" s="18"/>
      <c r="D75" s="21"/>
      <c r="E75" s="21"/>
      <c r="F75" s="21"/>
      <c r="G75" s="21"/>
      <c r="H75" s="21"/>
      <c r="I75" s="21"/>
      <c r="J75" s="21"/>
      <c r="K75" s="21"/>
      <c r="L75" s="21"/>
    </row>
    <row r="76" spans="1:12" x14ac:dyDescent="0.3">
      <c r="A76" s="15" t="s">
        <v>66</v>
      </c>
      <c r="B76" s="18">
        <v>0</v>
      </c>
      <c r="C76" s="18">
        <v>0</v>
      </c>
      <c r="D76" s="26"/>
      <c r="E76" s="26"/>
      <c r="F76" s="26"/>
      <c r="G76" s="26"/>
      <c r="H76" s="26"/>
      <c r="I76" s="26"/>
      <c r="J76" s="26"/>
      <c r="K76" s="26"/>
      <c r="L76" s="26"/>
    </row>
    <row r="77" spans="1:12" s="9" customFormat="1" x14ac:dyDescent="0.3">
      <c r="A77" s="17" t="s">
        <v>67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</row>
    <row r="78" spans="1:12" ht="27.6" x14ac:dyDescent="0.3">
      <c r="A78" s="19" t="s">
        <v>68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</row>
    <row r="79" spans="1:12" ht="27.6" x14ac:dyDescent="0.3">
      <c r="A79" s="19" t="s">
        <v>69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</row>
    <row r="80" spans="1:12" s="9" customFormat="1" x14ac:dyDescent="0.3">
      <c r="A80" s="17" t="s">
        <v>70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</row>
    <row r="81" spans="1:12" x14ac:dyDescent="0.3">
      <c r="A81" s="19" t="s">
        <v>71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</row>
    <row r="82" spans="1:12" ht="27.6" x14ac:dyDescent="0.3">
      <c r="A82" s="19" t="s">
        <v>72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1:12" s="9" customFormat="1" x14ac:dyDescent="0.3">
      <c r="A83" s="17" t="s">
        <v>73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1:12" ht="27.6" x14ac:dyDescent="0.3">
      <c r="A84" s="19" t="s">
        <v>74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</row>
    <row r="85" spans="1:12" x14ac:dyDescent="0.3">
      <c r="A85" s="24" t="s">
        <v>75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</row>
    <row r="86" spans="1:12" x14ac:dyDescent="0.3">
      <c r="A86" s="27"/>
      <c r="B86" s="18"/>
      <c r="C86" s="18"/>
      <c r="D86" s="21"/>
      <c r="E86" s="21"/>
      <c r="F86" s="21"/>
      <c r="G86" s="21"/>
      <c r="H86" s="21"/>
      <c r="I86" s="21"/>
      <c r="J86" s="21"/>
      <c r="K86" s="21"/>
      <c r="L86" s="21"/>
    </row>
    <row r="87" spans="1:12" x14ac:dyDescent="0.3">
      <c r="A87" s="28" t="s">
        <v>76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 t="shared" ref="E87:H87" si="3">E74</f>
        <v>68782613.060000002</v>
      </c>
      <c r="F87" s="32">
        <f t="shared" si="3"/>
        <v>78718866.530000001</v>
      </c>
      <c r="G87" s="32">
        <f t="shared" si="3"/>
        <v>98180917.469999999</v>
      </c>
      <c r="H87" s="32">
        <f t="shared" si="3"/>
        <v>113463449.59</v>
      </c>
      <c r="I87" s="32">
        <f>I74</f>
        <v>76247728.069999993</v>
      </c>
      <c r="J87" s="32">
        <f t="shared" ref="J87" si="4">J74</f>
        <v>94373260.719999999</v>
      </c>
      <c r="K87" s="32">
        <f>K74</f>
        <v>82037369.890000015</v>
      </c>
      <c r="L87" s="32">
        <f>L74</f>
        <v>667959088.93999994</v>
      </c>
    </row>
    <row r="88" spans="1:12" x14ac:dyDescent="0.3">
      <c r="A88" s="27" t="s">
        <v>80</v>
      </c>
      <c r="B88" s="27"/>
      <c r="C88" s="27"/>
      <c r="D88" s="29"/>
      <c r="E88" s="29"/>
      <c r="F88" s="29"/>
      <c r="G88" s="29"/>
      <c r="H88" s="29"/>
      <c r="I88" s="29"/>
      <c r="J88" s="29"/>
      <c r="K88" s="29"/>
      <c r="L88" s="29"/>
    </row>
    <row r="89" spans="1:12" x14ac:dyDescent="0.3">
      <c r="A89" s="27" t="s">
        <v>95</v>
      </c>
      <c r="B89" s="27"/>
      <c r="C89" s="27"/>
      <c r="D89" s="29"/>
      <c r="E89" s="29"/>
      <c r="F89" s="29"/>
      <c r="G89" s="29"/>
      <c r="H89" s="29"/>
      <c r="I89" s="29"/>
      <c r="J89" s="29"/>
      <c r="K89" s="29"/>
      <c r="L89" s="29"/>
    </row>
    <row r="90" spans="1:12" x14ac:dyDescent="0.3">
      <c r="A90" s="27" t="s">
        <v>96</v>
      </c>
      <c r="B90" s="27"/>
      <c r="C90" s="27"/>
      <c r="D90" s="29"/>
      <c r="E90" s="29"/>
      <c r="F90" s="29"/>
      <c r="G90" s="29"/>
      <c r="H90" s="29"/>
      <c r="I90" s="29"/>
      <c r="J90" s="29"/>
      <c r="K90" s="29"/>
      <c r="L90" s="29"/>
    </row>
    <row r="97" spans="4:12" x14ac:dyDescent="0.3">
      <c r="D97" s="41" t="s">
        <v>83</v>
      </c>
      <c r="E97" s="41"/>
      <c r="F97" s="41"/>
      <c r="G97" s="41"/>
      <c r="H97" s="41"/>
      <c r="I97" s="41"/>
      <c r="J97" s="41"/>
      <c r="K97" s="41"/>
      <c r="L97" s="41"/>
    </row>
    <row r="98" spans="4:12" x14ac:dyDescent="0.3">
      <c r="D98" s="40" t="s">
        <v>82</v>
      </c>
      <c r="E98" s="40"/>
      <c r="F98" s="40"/>
      <c r="G98" s="40"/>
      <c r="H98" s="40"/>
      <c r="I98" s="40"/>
      <c r="J98" s="40"/>
      <c r="K98" s="40"/>
      <c r="L98" s="40"/>
    </row>
  </sheetData>
  <mergeCells count="6">
    <mergeCell ref="D98:L98"/>
    <mergeCell ref="D97:L97"/>
    <mergeCell ref="A2:L2"/>
    <mergeCell ref="A4:L4"/>
    <mergeCell ref="A5:L5"/>
    <mergeCell ref="A6:L6"/>
  </mergeCells>
  <pageMargins left="0.25" right="0.25" top="0.75" bottom="0.75" header="0.3" footer="0.3"/>
  <pageSetup paperSize="5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2024-09-09T15:25:21Z</cp:lastPrinted>
  <dcterms:created xsi:type="dcterms:W3CDTF">2018-04-17T18:57:16Z</dcterms:created>
  <dcterms:modified xsi:type="dcterms:W3CDTF">2024-09-09T15:27:17Z</dcterms:modified>
</cp:coreProperties>
</file>