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"/>
    </mc:Choice>
  </mc:AlternateContent>
  <xr:revisionPtr revIDLastSave="0" documentId="13_ncr:1_{B7B033D7-69AA-49EF-AD85-E9BCF258BA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4" i="3" l="1"/>
  <c r="J87" i="3"/>
  <c r="I87" i="3"/>
  <c r="J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52" i="3"/>
  <c r="J36" i="3"/>
  <c r="J26" i="3"/>
  <c r="J16" i="3"/>
  <c r="J10" i="3"/>
  <c r="I10" i="3"/>
  <c r="I52" i="3"/>
  <c r="I74" i="3" s="1"/>
  <c r="I26" i="3"/>
  <c r="I16" i="3"/>
  <c r="H52" i="3" l="1"/>
  <c r="H26" i="3"/>
  <c r="H16" i="3"/>
  <c r="H10" i="3"/>
  <c r="H74" i="3" s="1"/>
  <c r="H87" i="3" s="1"/>
  <c r="G52" i="3"/>
  <c r="G36" i="3"/>
  <c r="G26" i="3"/>
  <c r="G16" i="3"/>
  <c r="G10" i="3"/>
  <c r="F52" i="3"/>
  <c r="F26" i="3"/>
  <c r="G74" i="3" l="1"/>
  <c r="G87" i="3" s="1"/>
  <c r="F16" i="3"/>
  <c r="F10" i="3"/>
  <c r="E74" i="3"/>
  <c r="E87" i="3" s="1"/>
  <c r="F74" i="3" l="1"/>
  <c r="F87" i="3" s="1"/>
  <c r="C87" i="3"/>
  <c r="B74" i="3"/>
  <c r="B87" i="3" s="1"/>
  <c r="D16" i="3" l="1"/>
  <c r="D10" i="3" l="1"/>
  <c r="D74" i="3" l="1"/>
  <c r="K87" i="3" s="1"/>
  <c r="D87" i="3" l="1"/>
</calcChain>
</file>

<file path=xl/sharedStrings.xml><?xml version="1.0" encoding="utf-8"?>
<sst xmlns="http://schemas.openxmlformats.org/spreadsheetml/2006/main" count="97" uniqueCount="96">
  <si>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</si>
  <si>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</si>
  <si>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</si>
  <si>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</si>
  <si>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</si>
  <si>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</si>
  <si>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</si>
  <si>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</si>
  <si>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</si>
  <si>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</si>
  <si>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</si>
  <si>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</si>
  <si>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</si>
  <si>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</si>
  <si>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</si>
  <si>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</si>
  <si>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</si>
  <si>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</si>
  <si>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</si>
  <si>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</si>
  <si>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</si>
  <si>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</si>
  <si>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</si>
  <si>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</si>
  <si>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</si>
  <si>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</si>
  <si>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</si>
  <si>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</si>
  <si>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</si>
  <si>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</si>
  <si>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</si>
  <si>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</si>
  <si>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</si>
  <si>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</si>
  <si>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</si>
  <si>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</si>
  <si>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</si>
  <si>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</si>
  <si>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</si>
  <si>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</si>
  <si>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</si>
  <si>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</si>
  <si>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</si>
  <si>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</si>
  <si>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</si>
  <si>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</si>
  <si>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</si>
  <si>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</si>
  <si>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</si>
  <si>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</si>
  <si>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</si>
  <si>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</si>
  <si>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</si>
  <si>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</si>
  <si>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</si>
  <si>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</si>
  <si>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</si>
  <si>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</si>
  <si>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</si>
  <si>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</si>
  <si>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</si>
  <si>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</si>
  <si>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</si>
  <si>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</si>
  <si>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</si>
  <si>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</si>
  <si>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</si>
  <si>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</si>
  <si>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</si>
  <si>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</si>
  <si>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</si>
  <si>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</si>
  <si>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</si>
  <si>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</si>
  <si>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</si>
  <si>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</si>
  <si>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</si>
  <si>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</si>
  <si>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</si>
  <si>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</si>
  <si>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</si>
  <si>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</si>
  <si>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</si>
  <si>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</si>
  <si>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</si>
  <si>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</si>
  <si>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</si>
  <si>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</si>
  <si>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Marzo</t>
  </si>
  <si>
    <t>Abril</t>
  </si>
  <si>
    <t>Mayo</t>
  </si>
  <si>
    <t>Junio</t>
  </si>
  <si>
    <t>2.6.8 - ACTIVOS BIÓLOGICOS CULTIVABLES</t>
  </si>
  <si>
    <t>Julio</t>
  </si>
  <si>
    <t>Fecha de registro: hasta el 31 de Julio del 2024</t>
  </si>
  <si>
    <t>Fecha de imputación: hasta el 31 de Julio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</si>
</sst>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98"/>
  <sheetViews>
    <sheetView showGridLines="0" tabSelected="1" view="pageBreakPreview" zoomScale="80" zoomScaleNormal="90" zoomScaleSheetLayoutView="80" workbookViewId="0">
      <selection activeCell="D98" sqref="A1:K98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10" width="24.21875" style="5" customWidth="1"/>
    <col min="11" max="11" width="29.6640625" style="5" customWidth="1"/>
    <col min="12" max="12" width="24.44140625" customWidth="1"/>
    <col min="13" max="13" width="96.6640625" bestFit="1" customWidth="1"/>
    <col min="15" max="22" width="6" bestFit="1" customWidth="1"/>
    <col min="23" max="24" width="7" bestFit="1" customWidth="1"/>
  </cols>
  <sheetData>
    <row r="2" spans="1:24" ht="18" x14ac:dyDescent="0.3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M2" s="1"/>
    </row>
    <row r="3" spans="1:24" x14ac:dyDescent="0.3">
      <c r="B3" s="3"/>
      <c r="D3"/>
      <c r="E3"/>
      <c r="F3"/>
      <c r="G3"/>
      <c r="H3"/>
      <c r="I3"/>
      <c r="J3"/>
      <c r="K3"/>
    </row>
    <row r="4" spans="1:24" ht="18" x14ac:dyDescent="0.3">
      <c r="A4" s="42" t="s">
        <v>84</v>
      </c>
      <c r="B4" s="42"/>
      <c r="C4" s="42"/>
      <c r="D4" s="42"/>
      <c r="E4" s="42"/>
      <c r="F4" s="42"/>
      <c r="G4" s="42"/>
      <c r="H4" s="42"/>
      <c r="I4" s="42"/>
      <c r="J4" s="42"/>
      <c r="K4" s="42"/>
      <c r="M4" s="3"/>
    </row>
    <row r="5" spans="1:24" ht="15.6" x14ac:dyDescent="0.3">
      <c r="A5" s="43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M5" s="3"/>
    </row>
    <row r="6" spans="1:24" x14ac:dyDescent="0.3">
      <c r="A6" s="44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M6" s="3"/>
    </row>
    <row r="7" spans="1:24" x14ac:dyDescent="0.3">
      <c r="M7" s="3"/>
    </row>
    <row r="8" spans="1:24" s="13" customFormat="1" ht="15.6" x14ac:dyDescent="0.3">
      <c r="A8" s="2" t="s">
        <v>0</v>
      </c>
      <c r="B8" s="38" t="s">
        <v>85</v>
      </c>
      <c r="C8" s="31" t="s">
        <v>86</v>
      </c>
      <c r="D8" s="7" t="s">
        <v>77</v>
      </c>
      <c r="E8" s="7" t="s">
        <v>78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93</v>
      </c>
      <c r="K8" s="7" t="s">
        <v>87</v>
      </c>
      <c r="W8" s="14"/>
      <c r="X8" s="14"/>
    </row>
    <row r="9" spans="1:24" ht="17.25" customHeight="1" x14ac:dyDescent="0.3">
      <c r="A9" s="15" t="s">
        <v>1</v>
      </c>
      <c r="B9" s="30"/>
      <c r="C9" s="30"/>
      <c r="D9" s="16"/>
      <c r="E9" s="16"/>
      <c r="F9" s="16"/>
      <c r="G9" s="16"/>
      <c r="H9" s="16"/>
      <c r="I9" s="16"/>
      <c r="J9" s="16"/>
      <c r="K9" s="16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F11+F12+F15</f>
        <v>41324453.219999999</v>
      </c>
      <c r="G10" s="18">
        <f>G11+G12+G15</f>
        <v>42373143</v>
      </c>
      <c r="H10" s="18">
        <f>H11+H12+H15</f>
        <v>68001833.049999997</v>
      </c>
      <c r="I10" s="18">
        <f>I11+I12+I15</f>
        <v>41083514.469999999</v>
      </c>
      <c r="J10" s="18">
        <f>J11+J12+J15</f>
        <v>42060553.57</v>
      </c>
      <c r="K10" s="18">
        <f>D10+E10+F10+G10+H10+I10+J10</f>
        <v>315908253.02000004</v>
      </c>
      <c r="L10" s="11"/>
      <c r="O10" s="12"/>
    </row>
    <row r="11" spans="1:24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v>34625370.969999999</v>
      </c>
      <c r="G11" s="20">
        <v>35647518.710000001</v>
      </c>
      <c r="H11" s="20">
        <v>34634130.909999996</v>
      </c>
      <c r="I11" s="20">
        <v>34433743.829999998</v>
      </c>
      <c r="J11" s="20">
        <v>34389843.740000002</v>
      </c>
      <c r="K11" s="18">
        <f t="shared" ref="K11:K73" si="1">D11+E11+F11+G11+H11+I11+J11</f>
        <v>241690002.25</v>
      </c>
    </row>
    <row r="12" spans="1:24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v>1575000</v>
      </c>
      <c r="G12" s="20">
        <v>1453200</v>
      </c>
      <c r="H12" s="20">
        <v>28202885.609999999</v>
      </c>
      <c r="I12" s="20">
        <v>1453239.19</v>
      </c>
      <c r="J12" s="20">
        <v>2579669.54</v>
      </c>
      <c r="K12" s="18">
        <f t="shared" si="1"/>
        <v>38357461.009999998</v>
      </c>
    </row>
    <row r="13" spans="1:24" ht="23.25" customHeight="1" x14ac:dyDescent="0.3">
      <c r="A13" s="19" t="s">
        <v>36</v>
      </c>
      <c r="B13" s="20"/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18">
        <f t="shared" si="1"/>
        <v>0</v>
      </c>
    </row>
    <row r="14" spans="1:24" ht="20.399999999999999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18">
        <f t="shared" si="1"/>
        <v>0</v>
      </c>
    </row>
    <row r="15" spans="1:24" s="6" customFormat="1" ht="33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1">
        <v>5124082.25</v>
      </c>
      <c r="G15" s="21">
        <v>5272424.29</v>
      </c>
      <c r="H15" s="21">
        <v>5164816.53</v>
      </c>
      <c r="I15" s="21">
        <v>5196531.45</v>
      </c>
      <c r="J15" s="21">
        <v>5091040.29</v>
      </c>
      <c r="K15" s="18">
        <f t="shared" si="1"/>
        <v>35860789.759999998</v>
      </c>
    </row>
    <row r="16" spans="1:24" s="9" customFormat="1" ht="28.8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F17+F19+F20+F21+F22+F23+F24+F25</f>
        <v>36455074.899999999</v>
      </c>
      <c r="G16" s="23">
        <f>G17+G19+G20+G21+G23+G24+G25</f>
        <v>29798733.990000002</v>
      </c>
      <c r="H16" s="23">
        <f>H17+H18+H21+H22+H23+H24+H25</f>
        <v>40579861.079999998</v>
      </c>
      <c r="I16" s="23">
        <f>I17+I20+I21+I22+I23+I24+I25</f>
        <v>33645202.939999998</v>
      </c>
      <c r="J16" s="23">
        <f>J17+J21+J22+J24+J25</f>
        <v>49513112.610000007</v>
      </c>
      <c r="K16" s="18">
        <f t="shared" si="1"/>
        <v>233627478.48000002</v>
      </c>
    </row>
    <row r="17" spans="1:11" ht="22.8" customHeight="1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v>7321838.2800000003</v>
      </c>
      <c r="G17" s="21">
        <v>7356920.7300000004</v>
      </c>
      <c r="H17" s="21">
        <v>9038760.8200000003</v>
      </c>
      <c r="I17" s="21">
        <v>5024263</v>
      </c>
      <c r="J17" s="21">
        <v>9680323.7799999993</v>
      </c>
      <c r="K17" s="18">
        <f t="shared" si="1"/>
        <v>51505943.820000008</v>
      </c>
    </row>
    <row r="18" spans="1:11" s="6" customFormat="1" ht="30.6" customHeight="1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v>0</v>
      </c>
      <c r="G18" s="21">
        <v>0</v>
      </c>
      <c r="H18" s="21">
        <v>70800</v>
      </c>
      <c r="I18" s="21">
        <v>0</v>
      </c>
      <c r="J18" s="21">
        <v>0</v>
      </c>
      <c r="K18" s="18">
        <f t="shared" si="1"/>
        <v>70800</v>
      </c>
    </row>
    <row r="19" spans="1:11" ht="23.4" customHeight="1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v>133061.76000000001</v>
      </c>
      <c r="G19" s="21">
        <v>15366</v>
      </c>
      <c r="H19" s="21">
        <v>0</v>
      </c>
      <c r="I19" s="21">
        <v>0</v>
      </c>
      <c r="J19" s="21">
        <v>0</v>
      </c>
      <c r="K19" s="18">
        <f t="shared" si="1"/>
        <v>227907.66</v>
      </c>
    </row>
    <row r="20" spans="1:11" ht="22.2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v>178702.25</v>
      </c>
      <c r="G20" s="21">
        <v>97000</v>
      </c>
      <c r="H20" s="21">
        <v>0</v>
      </c>
      <c r="I20" s="21">
        <v>69000</v>
      </c>
      <c r="J20" s="21">
        <v>0</v>
      </c>
      <c r="K20" s="18">
        <f t="shared" si="1"/>
        <v>344702.25</v>
      </c>
    </row>
    <row r="21" spans="1:11" ht="22.2" customHeight="1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v>24852743.079999998</v>
      </c>
      <c r="G21" s="21">
        <v>13856588.4</v>
      </c>
      <c r="H21" s="21">
        <v>27158409.629999999</v>
      </c>
      <c r="I21" s="21">
        <v>27198183.350000001</v>
      </c>
      <c r="J21" s="21">
        <v>37581868.530000001</v>
      </c>
      <c r="K21" s="18">
        <f t="shared" si="1"/>
        <v>158915455.40000001</v>
      </c>
    </row>
    <row r="22" spans="1:11" ht="22.2" customHeight="1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v>430867.62</v>
      </c>
      <c r="G22" s="21">
        <v>0</v>
      </c>
      <c r="H22" s="21">
        <v>439622.33</v>
      </c>
      <c r="I22" s="21">
        <v>410401.75</v>
      </c>
      <c r="J22" s="21">
        <v>469626.34</v>
      </c>
      <c r="K22" s="18">
        <f t="shared" si="1"/>
        <v>2181245.6800000002</v>
      </c>
    </row>
    <row r="23" spans="1:11" ht="48" customHeight="1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v>231719</v>
      </c>
      <c r="G23" s="21">
        <v>593109.99</v>
      </c>
      <c r="H23" s="21">
        <v>210488.4</v>
      </c>
      <c r="I23" s="21">
        <v>152857.20000000001</v>
      </c>
      <c r="J23" s="21">
        <v>0</v>
      </c>
      <c r="K23" s="18">
        <f t="shared" si="1"/>
        <v>1453285.1899999997</v>
      </c>
    </row>
    <row r="24" spans="1:11" s="6" customFormat="1" ht="37.200000000000003" customHeight="1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v>3110734.91</v>
      </c>
      <c r="G24" s="21">
        <v>7660245.2699999996</v>
      </c>
      <c r="H24" s="21">
        <v>3402227.1</v>
      </c>
      <c r="I24" s="21">
        <v>487615.24</v>
      </c>
      <c r="J24" s="21">
        <v>1473967.54</v>
      </c>
      <c r="K24" s="18">
        <f t="shared" si="1"/>
        <v>17219090.059999999</v>
      </c>
    </row>
    <row r="25" spans="1:11" ht="25.8" customHeight="1" x14ac:dyDescent="0.3">
      <c r="A25" s="19" t="s">
        <v>37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v>195408</v>
      </c>
      <c r="G25" s="21">
        <v>219503.6</v>
      </c>
      <c r="H25" s="21">
        <v>259552.8</v>
      </c>
      <c r="I25" s="21">
        <v>302882.40000000002</v>
      </c>
      <c r="J25" s="21">
        <v>307326.42</v>
      </c>
      <c r="K25" s="18">
        <f t="shared" si="1"/>
        <v>1709048.42</v>
      </c>
    </row>
    <row r="26" spans="1:11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F33+F35</f>
        <v>216812.18</v>
      </c>
      <c r="G26" s="23">
        <f>G27+G32+G31+G33+G35</f>
        <v>4544952.3099999996</v>
      </c>
      <c r="H26" s="23">
        <f>H27+H29+H33+H35</f>
        <v>1491345.06</v>
      </c>
      <c r="I26" s="23">
        <f>I27+I29+I31+I32+I33+I35</f>
        <v>1137492.46</v>
      </c>
      <c r="J26" s="23">
        <f>J27</f>
        <v>131620</v>
      </c>
      <c r="K26" s="18">
        <f t="shared" si="1"/>
        <v>7759470.0099999988</v>
      </c>
    </row>
    <row r="27" spans="1:11" s="6" customFormat="1" ht="27.6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  <c r="G27" s="21">
        <v>49953</v>
      </c>
      <c r="H27" s="21">
        <v>223330</v>
      </c>
      <c r="I27" s="21">
        <v>64820</v>
      </c>
      <c r="J27" s="21">
        <v>131620</v>
      </c>
      <c r="K27" s="18">
        <f t="shared" si="1"/>
        <v>565843</v>
      </c>
    </row>
    <row r="28" spans="1:11" ht="27" customHeight="1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18">
        <f t="shared" si="1"/>
        <v>0</v>
      </c>
    </row>
    <row r="29" spans="1:11" ht="30.6" customHeight="1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  <c r="G29" s="21">
        <v>0</v>
      </c>
      <c r="H29" s="21">
        <v>497547</v>
      </c>
      <c r="I29" s="21">
        <v>175230</v>
      </c>
      <c r="J29" s="21">
        <v>0</v>
      </c>
      <c r="K29" s="18">
        <f t="shared" si="1"/>
        <v>672777</v>
      </c>
    </row>
    <row r="30" spans="1:11" ht="24.6" customHeight="1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18">
        <f t="shared" si="1"/>
        <v>0</v>
      </c>
    </row>
    <row r="31" spans="1:11" ht="30.6" customHeight="1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  <c r="G31" s="21">
        <v>942.82</v>
      </c>
      <c r="H31" s="21">
        <v>0</v>
      </c>
      <c r="I31" s="21">
        <v>94692.64</v>
      </c>
      <c r="J31" s="21">
        <v>0</v>
      </c>
      <c r="K31" s="18">
        <f t="shared" si="1"/>
        <v>95635.46</v>
      </c>
    </row>
    <row r="32" spans="1:11" ht="32.4" customHeight="1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  <c r="G32" s="21">
        <v>11343.34</v>
      </c>
      <c r="H32" s="21">
        <v>0</v>
      </c>
      <c r="I32" s="21">
        <v>10042.469999999999</v>
      </c>
      <c r="J32" s="21">
        <v>0</v>
      </c>
      <c r="K32" s="18">
        <f t="shared" si="1"/>
        <v>21385.809999999998</v>
      </c>
    </row>
    <row r="33" spans="1:11" s="6" customFormat="1" ht="31.2" customHeight="1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120000</v>
      </c>
      <c r="G33" s="21">
        <v>647500</v>
      </c>
      <c r="H33" s="21">
        <v>603500</v>
      </c>
      <c r="I33" s="21">
        <v>560631.62</v>
      </c>
      <c r="J33" s="21">
        <v>0</v>
      </c>
      <c r="K33" s="18">
        <f t="shared" si="1"/>
        <v>1931631.62</v>
      </c>
    </row>
    <row r="34" spans="1:11" ht="36" customHeight="1" x14ac:dyDescent="0.3">
      <c r="A34" s="19" t="s">
        <v>38</v>
      </c>
      <c r="B34" s="20">
        <v>0</v>
      </c>
      <c r="C34" s="20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18">
        <f t="shared" si="1"/>
        <v>0</v>
      </c>
    </row>
    <row r="35" spans="1:11" s="6" customFormat="1" ht="22.2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v>96812.18</v>
      </c>
      <c r="G35" s="21">
        <v>3835213.15</v>
      </c>
      <c r="H35" s="21">
        <v>166968.06</v>
      </c>
      <c r="I35" s="21">
        <v>232075.73</v>
      </c>
      <c r="J35" s="21">
        <v>0</v>
      </c>
      <c r="K35" s="18">
        <f t="shared" si="1"/>
        <v>4472197.1200000001</v>
      </c>
    </row>
    <row r="36" spans="1:11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  <c r="G36" s="23">
        <f>G37</f>
        <v>10000000</v>
      </c>
      <c r="H36" s="23">
        <v>0</v>
      </c>
      <c r="I36" s="23">
        <v>0</v>
      </c>
      <c r="J36" s="23">
        <f>J37</f>
        <v>1001155.44</v>
      </c>
      <c r="K36" s="18">
        <f t="shared" si="1"/>
        <v>11001155.439999999</v>
      </c>
    </row>
    <row r="37" spans="1:11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  <c r="G37" s="21">
        <v>10000000</v>
      </c>
      <c r="H37" s="21">
        <v>0</v>
      </c>
      <c r="I37" s="21">
        <v>0</v>
      </c>
      <c r="J37" s="21">
        <v>1001155.44</v>
      </c>
      <c r="K37" s="18">
        <f t="shared" si="1"/>
        <v>11001155.439999999</v>
      </c>
    </row>
    <row r="38" spans="1:11" ht="32.4" customHeight="1" x14ac:dyDescent="0.3">
      <c r="A38" s="19" t="s">
        <v>39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18">
        <f t="shared" si="1"/>
        <v>0</v>
      </c>
    </row>
    <row r="39" spans="1:11" ht="36" customHeight="1" x14ac:dyDescent="0.3">
      <c r="A39" s="19" t="s">
        <v>40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18">
        <f t="shared" si="1"/>
        <v>0</v>
      </c>
    </row>
    <row r="40" spans="1:11" ht="34.799999999999997" customHeight="1" x14ac:dyDescent="0.3">
      <c r="A40" s="19" t="s">
        <v>41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18">
        <f t="shared" si="1"/>
        <v>0</v>
      </c>
    </row>
    <row r="41" spans="1:11" ht="37.799999999999997" customHeight="1" x14ac:dyDescent="0.3">
      <c r="A41" s="19" t="s">
        <v>42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18">
        <f t="shared" si="1"/>
        <v>0</v>
      </c>
    </row>
    <row r="42" spans="1:11" ht="33.6" customHeight="1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18">
        <f t="shared" si="1"/>
        <v>0</v>
      </c>
    </row>
    <row r="43" spans="1:11" ht="34.200000000000003" customHeight="1" x14ac:dyDescent="0.3">
      <c r="A43" s="19" t="s">
        <v>43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18">
        <f t="shared" si="1"/>
        <v>0</v>
      </c>
    </row>
    <row r="44" spans="1:11" s="9" customFormat="1" ht="28.2" customHeight="1" x14ac:dyDescent="0.3">
      <c r="A44" s="17" t="s">
        <v>44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8">
        <f t="shared" si="1"/>
        <v>0</v>
      </c>
    </row>
    <row r="45" spans="1:11" ht="32.4" customHeight="1" x14ac:dyDescent="0.3">
      <c r="A45" s="19" t="s">
        <v>45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18">
        <f t="shared" si="1"/>
        <v>0</v>
      </c>
    </row>
    <row r="46" spans="1:11" ht="35.4" customHeight="1" x14ac:dyDescent="0.3">
      <c r="A46" s="19" t="s">
        <v>46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18">
        <f t="shared" si="1"/>
        <v>0</v>
      </c>
    </row>
    <row r="47" spans="1:11" ht="32.4" customHeight="1" x14ac:dyDescent="0.3">
      <c r="A47" s="19" t="s">
        <v>47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18">
        <f t="shared" si="1"/>
        <v>0</v>
      </c>
    </row>
    <row r="48" spans="1:11" ht="36.6" customHeight="1" x14ac:dyDescent="0.3">
      <c r="A48" s="19" t="s">
        <v>48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18">
        <f t="shared" si="1"/>
        <v>0</v>
      </c>
    </row>
    <row r="49" spans="1:11" ht="35.4" customHeight="1" x14ac:dyDescent="0.3">
      <c r="A49" s="19" t="s">
        <v>49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18">
        <f t="shared" si="1"/>
        <v>0</v>
      </c>
    </row>
    <row r="50" spans="1:11" ht="33.6" customHeight="1" x14ac:dyDescent="0.3">
      <c r="A50" s="19" t="s">
        <v>50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18">
        <f t="shared" si="1"/>
        <v>0</v>
      </c>
    </row>
    <row r="51" spans="1:11" ht="33" customHeight="1" x14ac:dyDescent="0.3">
      <c r="A51" s="19" t="s">
        <v>51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18">
        <f t="shared" si="1"/>
        <v>0</v>
      </c>
    </row>
    <row r="52" spans="1:11" s="8" customFormat="1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f>F53+F54</f>
        <v>722526.23</v>
      </c>
      <c r="G52" s="23">
        <f>G53+G54+G56+G57</f>
        <v>11464088.170000002</v>
      </c>
      <c r="H52" s="23">
        <f>H53+H56</f>
        <v>3390410.4</v>
      </c>
      <c r="I52" s="23">
        <f>I57+I60</f>
        <v>381518.2</v>
      </c>
      <c r="J52" s="23">
        <f>J57+J60</f>
        <v>1666819.0999999999</v>
      </c>
      <c r="K52" s="18">
        <f t="shared" si="1"/>
        <v>17625362.100000001</v>
      </c>
    </row>
    <row r="53" spans="1:11" ht="21.6" customHeight="1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520472.51</v>
      </c>
      <c r="G53" s="21">
        <v>366496.2</v>
      </c>
      <c r="H53" s="21">
        <v>210410.4</v>
      </c>
      <c r="I53" s="21">
        <v>0</v>
      </c>
      <c r="J53" s="21">
        <v>0</v>
      </c>
      <c r="K53" s="18">
        <f t="shared" si="1"/>
        <v>1097379.1099999999</v>
      </c>
    </row>
    <row r="54" spans="1:11" s="6" customFormat="1" ht="37.200000000000003" customHeight="1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202053.72</v>
      </c>
      <c r="G54" s="21">
        <v>590200.01</v>
      </c>
      <c r="H54" s="21">
        <v>0</v>
      </c>
      <c r="I54" s="21">
        <v>0</v>
      </c>
      <c r="J54" s="21">
        <v>0</v>
      </c>
      <c r="K54" s="18">
        <f t="shared" si="1"/>
        <v>792253.73</v>
      </c>
    </row>
    <row r="55" spans="1:11" ht="34.200000000000003" customHeight="1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18">
        <f t="shared" si="1"/>
        <v>0</v>
      </c>
    </row>
    <row r="56" spans="1:11" s="6" customFormat="1" ht="37.200000000000003" customHeight="1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  <c r="G56" s="21">
        <v>10454400</v>
      </c>
      <c r="H56" s="21">
        <v>3180000</v>
      </c>
      <c r="I56" s="21">
        <v>0</v>
      </c>
      <c r="J56" s="21">
        <v>0</v>
      </c>
      <c r="K56" s="18">
        <f t="shared" si="1"/>
        <v>13634400</v>
      </c>
    </row>
    <row r="57" spans="1:11" s="6" customFormat="1" ht="34.799999999999997" customHeight="1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  <c r="G57" s="21">
        <v>52991.96</v>
      </c>
      <c r="H57" s="21">
        <v>0</v>
      </c>
      <c r="I57" s="21">
        <v>130008.2</v>
      </c>
      <c r="J57" s="21">
        <v>61069.72</v>
      </c>
      <c r="K57" s="18">
        <f t="shared" si="1"/>
        <v>244069.88</v>
      </c>
    </row>
    <row r="58" spans="1:11" ht="22.8" customHeight="1" x14ac:dyDescent="0.3">
      <c r="A58" s="19" t="s">
        <v>52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18">
        <f t="shared" si="1"/>
        <v>0</v>
      </c>
    </row>
    <row r="59" spans="1:11" ht="22.8" customHeight="1" x14ac:dyDescent="0.3">
      <c r="A59" s="19" t="s">
        <v>53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18">
        <f t="shared" si="1"/>
        <v>0</v>
      </c>
    </row>
    <row r="60" spans="1:11" ht="20.399999999999999" customHeight="1" x14ac:dyDescent="0.3">
      <c r="A60" s="19" t="s">
        <v>92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251510</v>
      </c>
      <c r="J60" s="21">
        <v>1605749.38</v>
      </c>
      <c r="K60" s="18">
        <f t="shared" si="1"/>
        <v>1857259.38</v>
      </c>
    </row>
    <row r="61" spans="1:11" ht="27.6" x14ac:dyDescent="0.3">
      <c r="A61" s="19" t="s">
        <v>54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18">
        <f t="shared" si="1"/>
        <v>0</v>
      </c>
    </row>
    <row r="62" spans="1:11" s="10" customFormat="1" x14ac:dyDescent="0.3">
      <c r="A62" s="17" t="s">
        <v>55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8">
        <f t="shared" si="1"/>
        <v>0</v>
      </c>
    </row>
    <row r="63" spans="1:11" x14ac:dyDescent="0.3">
      <c r="A63" s="19" t="s">
        <v>56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18">
        <f t="shared" si="1"/>
        <v>0</v>
      </c>
    </row>
    <row r="64" spans="1:11" x14ac:dyDescent="0.3">
      <c r="A64" s="19" t="s">
        <v>56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18">
        <f t="shared" si="1"/>
        <v>0</v>
      </c>
    </row>
    <row r="65" spans="1:11" ht="33" customHeight="1" x14ac:dyDescent="0.3">
      <c r="A65" s="19" t="s">
        <v>57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18">
        <f t="shared" si="1"/>
        <v>0</v>
      </c>
    </row>
    <row r="66" spans="1:11" ht="41.4" x14ac:dyDescent="0.3">
      <c r="A66" s="19" t="s">
        <v>58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18">
        <f t="shared" si="1"/>
        <v>0</v>
      </c>
    </row>
    <row r="67" spans="1:11" s="9" customFormat="1" ht="27.6" x14ac:dyDescent="0.3">
      <c r="A67" s="17" t="s">
        <v>59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18">
        <f t="shared" si="1"/>
        <v>0</v>
      </c>
    </row>
    <row r="68" spans="1:11" x14ac:dyDescent="0.3">
      <c r="A68" s="19" t="s">
        <v>60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18">
        <f t="shared" si="1"/>
        <v>0</v>
      </c>
    </row>
    <row r="69" spans="1:11" ht="31.2" customHeight="1" x14ac:dyDescent="0.3">
      <c r="A69" s="19" t="s">
        <v>61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18">
        <f t="shared" si="1"/>
        <v>0</v>
      </c>
    </row>
    <row r="70" spans="1:11" s="9" customFormat="1" x14ac:dyDescent="0.3">
      <c r="A70" s="17" t="s">
        <v>62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18">
        <f t="shared" si="1"/>
        <v>0</v>
      </c>
    </row>
    <row r="71" spans="1:11" ht="34.799999999999997" customHeight="1" x14ac:dyDescent="0.3">
      <c r="A71" s="19" t="s">
        <v>63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18">
        <f t="shared" si="1"/>
        <v>0</v>
      </c>
    </row>
    <row r="72" spans="1:11" ht="33.6" customHeight="1" x14ac:dyDescent="0.3">
      <c r="A72" s="19" t="s">
        <v>64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18">
        <f t="shared" si="1"/>
        <v>0</v>
      </c>
    </row>
    <row r="73" spans="1:11" ht="37.799999999999997" customHeight="1" x14ac:dyDescent="0.3">
      <c r="A73" s="19" t="s">
        <v>65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18">
        <f t="shared" si="1"/>
        <v>0</v>
      </c>
    </row>
    <row r="74" spans="1:11" ht="21.6" customHeight="1" x14ac:dyDescent="0.3">
      <c r="A74" s="24" t="s">
        <v>34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F52+F26+F16+F10</f>
        <v>78718866.530000001</v>
      </c>
      <c r="G74" s="33">
        <f>G52+G36+G26+G16+G10</f>
        <v>98180917.469999999</v>
      </c>
      <c r="H74" s="33">
        <f>H10+H16+H26+H52</f>
        <v>113463449.59</v>
      </c>
      <c r="I74" s="33">
        <f>I52+I26+I16+I10</f>
        <v>76247728.069999993</v>
      </c>
      <c r="J74" s="33">
        <f>J52+J36+J26+J16+J10</f>
        <v>94373260.719999999</v>
      </c>
      <c r="K74" s="36">
        <f>D74+E74+F74+G74+H74+I74+J74</f>
        <v>585921719.04999995</v>
      </c>
    </row>
    <row r="75" spans="1:11" x14ac:dyDescent="0.3">
      <c r="A75" s="22"/>
      <c r="B75" s="18"/>
      <c r="C75" s="18"/>
      <c r="D75" s="21"/>
      <c r="E75" s="21"/>
      <c r="F75" s="21"/>
      <c r="G75" s="21"/>
      <c r="H75" s="21"/>
      <c r="I75" s="21"/>
      <c r="J75" s="21"/>
      <c r="K75" s="21"/>
    </row>
    <row r="76" spans="1:11" x14ac:dyDescent="0.3">
      <c r="A76" s="15" t="s">
        <v>66</v>
      </c>
      <c r="B76" s="18">
        <v>0</v>
      </c>
      <c r="C76" s="18">
        <v>0</v>
      </c>
      <c r="D76" s="26"/>
      <c r="E76" s="26"/>
      <c r="F76" s="26"/>
      <c r="G76" s="26"/>
      <c r="H76" s="26"/>
      <c r="I76" s="26"/>
      <c r="J76" s="26"/>
      <c r="K76" s="26"/>
    </row>
    <row r="77" spans="1:11" s="9" customFormat="1" x14ac:dyDescent="0.3">
      <c r="A77" s="17" t="s">
        <v>67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</row>
    <row r="78" spans="1:11" ht="27.6" x14ac:dyDescent="0.3">
      <c r="A78" s="19" t="s">
        <v>68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</row>
    <row r="79" spans="1:11" ht="27.6" x14ac:dyDescent="0.3">
      <c r="A79" s="19" t="s">
        <v>69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</row>
    <row r="80" spans="1:11" s="9" customFormat="1" x14ac:dyDescent="0.3">
      <c r="A80" s="17" t="s">
        <v>70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</row>
    <row r="81" spans="1:11" x14ac:dyDescent="0.3">
      <c r="A81" s="19" t="s">
        <v>71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</row>
    <row r="82" spans="1:11" ht="27.6" x14ac:dyDescent="0.3">
      <c r="A82" s="19" t="s">
        <v>72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</row>
    <row r="83" spans="1:11" s="9" customFormat="1" x14ac:dyDescent="0.3">
      <c r="A83" s="17" t="s">
        <v>73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</row>
    <row r="84" spans="1:11" ht="27.6" x14ac:dyDescent="0.3">
      <c r="A84" s="19" t="s">
        <v>74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</row>
    <row r="85" spans="1:11" x14ac:dyDescent="0.3">
      <c r="A85" s="24" t="s">
        <v>75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</row>
    <row r="86" spans="1:11" x14ac:dyDescent="0.3">
      <c r="A86" s="27"/>
      <c r="B86" s="18"/>
      <c r="C86" s="18"/>
      <c r="D86" s="21"/>
      <c r="E86" s="21"/>
      <c r="F86" s="21"/>
      <c r="G86" s="21"/>
      <c r="H86" s="21"/>
      <c r="I86" s="21"/>
      <c r="J86" s="21"/>
      <c r="K86" s="21"/>
    </row>
    <row r="87" spans="1:11" x14ac:dyDescent="0.3">
      <c r="A87" s="28" t="s">
        <v>76</v>
      </c>
      <c r="B87" s="34">
        <f>B74</f>
        <v>1177399788</v>
      </c>
      <c r="C87" s="34">
        <f>C74</f>
        <v>1177399788</v>
      </c>
      <c r="D87" s="32">
        <f t="shared" ref="D87" si="2">D74</f>
        <v>56154883.610000007</v>
      </c>
      <c r="E87" s="32">
        <f t="shared" ref="E87:I87" si="3">E74</f>
        <v>68782613.060000002</v>
      </c>
      <c r="F87" s="32">
        <f t="shared" si="3"/>
        <v>78718866.530000001</v>
      </c>
      <c r="G87" s="32">
        <f t="shared" si="3"/>
        <v>98180917.469999999</v>
      </c>
      <c r="H87" s="32">
        <f t="shared" si="3"/>
        <v>113463449.59</v>
      </c>
      <c r="I87" s="32">
        <f>I74</f>
        <v>76247728.069999993</v>
      </c>
      <c r="J87" s="32">
        <f t="shared" ref="J87" si="4">J74</f>
        <v>94373260.719999999</v>
      </c>
      <c r="K87" s="32">
        <f>K74</f>
        <v>585921719.04999995</v>
      </c>
    </row>
    <row r="88" spans="1:11" x14ac:dyDescent="0.3">
      <c r="A88" s="27" t="s">
        <v>80</v>
      </c>
      <c r="B88" s="27"/>
      <c r="C88" s="27"/>
      <c r="D88" s="29"/>
      <c r="E88" s="29"/>
      <c r="F88" s="29"/>
      <c r="G88" s="29"/>
      <c r="H88" s="29"/>
      <c r="I88" s="29"/>
      <c r="J88" s="29"/>
      <c r="K88" s="29"/>
    </row>
    <row r="89" spans="1:11" x14ac:dyDescent="0.3">
      <c r="A89" s="27" t="s">
        <v>94</v>
      </c>
      <c r="B89" s="27"/>
      <c r="C89" s="27"/>
      <c r="D89" s="29"/>
      <c r="E89" s="29"/>
      <c r="F89" s="29"/>
      <c r="G89" s="29"/>
      <c r="H89" s="29"/>
      <c r="I89" s="29"/>
      <c r="J89" s="29"/>
      <c r="K89" s="29"/>
    </row>
    <row r="90" spans="1:11" x14ac:dyDescent="0.3">
      <c r="A90" s="27" t="s">
        <v>95</v>
      </c>
      <c r="B90" s="27"/>
      <c r="C90" s="27"/>
      <c r="D90" s="29"/>
      <c r="E90" s="29"/>
      <c r="F90" s="29"/>
      <c r="G90" s="29"/>
      <c r="H90" s="29"/>
      <c r="I90" s="29"/>
      <c r="J90" s="29"/>
      <c r="K90" s="29"/>
    </row>
    <row r="97" spans="4:11" x14ac:dyDescent="0.3">
      <c r="D97" s="41" t="s">
        <v>83</v>
      </c>
      <c r="E97" s="41"/>
      <c r="F97" s="41"/>
      <c r="G97" s="41"/>
      <c r="H97" s="41"/>
      <c r="I97" s="41"/>
      <c r="J97" s="41"/>
      <c r="K97" s="41"/>
    </row>
    <row r="98" spans="4:11" x14ac:dyDescent="0.3">
      <c r="D98" s="40" t="s">
        <v>82</v>
      </c>
      <c r="E98" s="40"/>
      <c r="F98" s="40"/>
      <c r="G98" s="40"/>
      <c r="H98" s="40"/>
      <c r="I98" s="40"/>
      <c r="J98" s="40"/>
      <c r="K98" s="40"/>
    </row>
  </sheetData>
  <mergeCells count="6">
    <mergeCell ref="D98:K98"/>
    <mergeCell ref="D97:K97"/>
    <mergeCell ref="A2:K2"/>
    <mergeCell ref="A4:K4"/>
    <mergeCell ref="A5:K5"/>
    <mergeCell ref="A6:K6"/>
  </mergeCells>
  <pageMargins left="0.25" right="0.25" top="0.75" bottom="0.75" header="0.3" footer="0.3"/>
  <pageSetup paperSize="5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2024-08-07T19:32:30Z</cp:lastPrinted>
  <dcterms:created xsi:type="dcterms:W3CDTF">2018-04-17T18:57:16Z</dcterms:created>
  <dcterms:modified xsi:type="dcterms:W3CDTF">2024-08-07T19:33:05Z</dcterms:modified>
</cp:coreProperties>
</file>