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EJECUCION PRESUPUESTARIA\NUEVA ADM\2024\"/>
    </mc:Choice>
  </mc:AlternateContent>
  <xr:revisionPtr revIDLastSave="0" documentId="13_ncr:1_{CFCE91D3-2655-4A60-AA2C-7AA1D2D8534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4" i="3" l="1"/>
  <c r="G87" i="3"/>
  <c r="G25" i="3"/>
  <c r="G21" i="3"/>
  <c r="G15" i="3"/>
  <c r="G10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4" i="3"/>
  <c r="G23" i="3"/>
  <c r="G22" i="3"/>
  <c r="G20" i="3"/>
  <c r="G19" i="3"/>
  <c r="G18" i="3"/>
  <c r="G17" i="3"/>
  <c r="G16" i="3"/>
  <c r="G14" i="3"/>
  <c r="G13" i="3"/>
  <c r="G12" i="3"/>
  <c r="G11" i="3"/>
  <c r="F87" i="3"/>
  <c r="F74" i="3"/>
  <c r="F52" i="3"/>
  <c r="F26" i="3"/>
  <c r="F16" i="3" l="1"/>
  <c r="F10" i="3"/>
  <c r="E74" i="3"/>
  <c r="E87" i="3" s="1"/>
  <c r="C87" i="3" l="1"/>
  <c r="B74" i="3"/>
  <c r="B87" i="3" s="1"/>
  <c r="D16" i="3" l="1"/>
  <c r="D10" i="3" l="1"/>
  <c r="D74" i="3" l="1"/>
  <c r="D87" i="3"/>
</calcChain>
</file>

<file path=xl/sharedStrings.xml><?xml version="1.0" encoding="utf-8"?>
<sst xmlns="http://schemas.openxmlformats.org/spreadsheetml/2006/main" count="93" uniqueCount="93">
  <si>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</si>
  <si>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</si>
  <si>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</si>
  <si>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</si>
  <si>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</si>
  <si>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</si>
  <si>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</si>
  <si>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</si>
  <si>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</si>
  <si>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</si>
  <si>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</si>
  <si>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</si>
  <si>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</si>
  <si>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</si>
  <si>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</si>
  <si>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</si>
  <si>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</si>
  <si>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</si>
  <si>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</si>
  <si>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</si>
  <si>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</si>
  <si>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</si>
  <si>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</si>
  <si>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</si>
  <si>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</si>
  <si>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</si>
  <si>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</si>
  <si>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</si>
  <si>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</si>
  <si>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</si>
  <si>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</si>
  <si>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</si>
  <si>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</si>
  <si>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</si>
  <si>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</si>
  <si>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</si>
  <si>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</si>
  <si>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</si>
  <si>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</si>
  <si>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</si>
  <si>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</si>
  <si>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</si>
  <si>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</si>
  <si>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</si>
  <si>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</si>
  <si>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</si>
  <si>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</si>
  <si>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</si>
  <si>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</si>
  <si>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</si>
  <si>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</si>
  <si>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</si>
  <si>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</si>
  <si>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</si>
  <si>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</si>
  <si>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</si>
  <si>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</si>
  <si>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</si>
  <si>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</si>
  <si>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</si>
  <si>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</si>
  <si>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</si>
  <si>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</si>
  <si>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</si>
  <si>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</si>
  <si>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</si>
  <si>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</si>
  <si>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</si>
  <si>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</si>
  <si>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</si>
  <si>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</si>
  <si>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</si>
  <si>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</si>
  <si>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</si>
  <si>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</si>
  <si>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</si>
  <si>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</si>
  <si>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</si>
  <si>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</si>
  <si>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</si>
  <si>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</si>
  <si>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 xml:space="preserve">Ejecución de Gastos y Aplicaciones Financieras </t>
  </si>
  <si>
    <t>Fuente: Sistema de Informacion de la Gestion Financiera (SIGEF)</t>
  </si>
  <si>
    <t>Ministerio de Administracion Publica</t>
  </si>
  <si>
    <t>Directora Administrativa y Financiera</t>
  </si>
  <si>
    <t>Lic.Altagracia López</t>
  </si>
  <si>
    <t>Año 2024</t>
  </si>
  <si>
    <t>Presupuesto Aprobado</t>
  </si>
  <si>
    <t>Presupuesto Modificado</t>
  </si>
  <si>
    <t>TOTAL</t>
  </si>
  <si>
    <t>Fecha de registro: hasta el 31 de Marzo del 2024</t>
  </si>
  <si>
    <t>Fecha de imputación: hasta el 31 de Marzo del 2024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</si>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</sst>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44" fontId="0" fillId="0" borderId="0" xfId="0" applyNumberFormat="1"/>
    <xf numFmtId="0" fontId="0" fillId="0" borderId="0" xfId="0" applyAlignment="1">
      <alignment vertical="center"/>
    </xf>
    <xf numFmtId="44" fontId="2" fillId="3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horizontal="left" vertical="center"/>
    </xf>
    <xf numFmtId="9" fontId="1" fillId="0" borderId="0" xfId="2" applyFont="1" applyAlignment="1">
      <alignment horizontal="left" vertical="center"/>
    </xf>
    <xf numFmtId="0" fontId="5" fillId="0" borderId="0" xfId="0" applyFont="1"/>
    <xf numFmtId="43" fontId="5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44" fontId="6" fillId="0" borderId="4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3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3" xfId="1" applyNumberFormat="1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5" xfId="0" applyNumberFormat="1" applyFont="1" applyFill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0" fontId="7" fillId="0" borderId="0" xfId="0" applyFont="1"/>
    <xf numFmtId="0" fontId="6" fillId="3" borderId="2" xfId="0" applyFont="1" applyFill="1" applyBorder="1" applyAlignment="1">
      <alignment horizontal="left" vertical="center" wrapText="1"/>
    </xf>
    <xf numFmtId="44" fontId="7" fillId="0" borderId="0" xfId="0" applyNumberFormat="1" applyFont="1"/>
    <xf numFmtId="43" fontId="7" fillId="0" borderId="4" xfId="1" applyFont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 wrapText="1"/>
    </xf>
    <xf numFmtId="164" fontId="6" fillId="3" borderId="7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5" borderId="7" xfId="1" applyNumberFormat="1" applyFont="1" applyFill="1" applyBorder="1" applyAlignment="1">
      <alignment horizontal="right" vertical="center" wrapText="1"/>
    </xf>
    <xf numFmtId="164" fontId="6" fillId="4" borderId="3" xfId="1" applyNumberFormat="1" applyFont="1" applyFill="1" applyBorder="1" applyAlignment="1">
      <alignment horizontal="right" vertical="center" wrapText="1"/>
    </xf>
    <xf numFmtId="164" fontId="6" fillId="4" borderId="7" xfId="1" applyNumberFormat="1" applyFont="1" applyFill="1" applyBorder="1" applyAlignment="1">
      <alignment horizontal="right" vertical="center" wrapText="1"/>
    </xf>
    <xf numFmtId="164" fontId="6" fillId="4" borderId="8" xfId="1" applyNumberFormat="1" applyFont="1" applyFill="1" applyBorder="1" applyAlignment="1">
      <alignment horizontal="right" vertical="center" wrapText="1"/>
    </xf>
    <xf numFmtId="44" fontId="2" fillId="3" borderId="0" xfId="0" applyNumberFormat="1" applyFont="1" applyFill="1" applyAlignment="1">
      <alignment horizontal="center" vertical="center" wrapText="1"/>
    </xf>
    <xf numFmtId="44" fontId="0" fillId="0" borderId="0" xfId="0" applyNumberFormat="1" applyAlignment="1">
      <alignment vertical="center"/>
    </xf>
    <xf numFmtId="44" fontId="0" fillId="0" borderId="0" xfId="0" applyNumberFormat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135251</xdr:colOff>
      <xdr:row>1</xdr:row>
      <xdr:rowOff>93615</xdr:rowOff>
    </xdr:from>
    <xdr:to>
      <xdr:col>0</xdr:col>
      <xdr:colOff>1970463</xdr:colOff>
      <xdr:row>4</xdr:row>
      <xdr:rowOff>109490</xdr:rowOff>
    </xdr:to>
    <xdr:pic>
      <xdr:nvPicPr>
        <xdr:cNvPr id="13" name="image3.png">
          <a:extLst>
            <a:ext uri="{FF2B5EF4-FFF2-40B4-BE49-F238E27FC236}">
              <a16:creationId xmlns:a16="http://schemas.microsoft.com/office/drawing/2014/main" id="{FB01B712-BA15-4881-ABDC-322C5C333A5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35251" y="274590"/>
          <a:ext cx="1835212" cy="65405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T98"/>
  <sheetViews>
    <sheetView showGridLines="0" tabSelected="1" view="pageBreakPreview" topLeftCell="B72" zoomScale="110" zoomScaleNormal="90" zoomScaleSheetLayoutView="110" workbookViewId="0">
      <selection activeCell="G78" sqref="G78"/>
    </sheetView>
  </sheetViews>
  <sheetFormatPr baseColWidth="10" defaultColWidth="9.109375" defaultRowHeight="14.4" x14ac:dyDescent="0.3"/>
  <cols>
    <col min="1" max="1" width="41.5546875" customWidth="1"/>
    <col min="2" max="2" width="25.77734375" customWidth="1"/>
    <col min="3" max="3" width="25.44140625" customWidth="1"/>
    <col min="4" max="6" width="24.21875" style="5" customWidth="1"/>
    <col min="7" max="7" width="29.6640625" style="5" customWidth="1"/>
    <col min="8" max="8" width="24.44140625" customWidth="1"/>
    <col min="9" max="9" width="96.6640625" bestFit="1" customWidth="1"/>
    <col min="11" max="18" width="6" bestFit="1" customWidth="1"/>
    <col min="19" max="20" width="7" bestFit="1" customWidth="1"/>
  </cols>
  <sheetData>
    <row r="2" spans="1:20" ht="18" x14ac:dyDescent="0.35">
      <c r="A2" s="42" t="s">
        <v>83</v>
      </c>
      <c r="B2" s="42"/>
      <c r="C2" s="42"/>
      <c r="D2" s="42"/>
      <c r="E2" s="42"/>
      <c r="F2" s="42"/>
      <c r="G2" s="42"/>
      <c r="I2" s="1"/>
    </row>
    <row r="3" spans="1:20" x14ac:dyDescent="0.3">
      <c r="B3" s="3"/>
      <c r="D3"/>
      <c r="E3"/>
      <c r="F3"/>
      <c r="G3"/>
    </row>
    <row r="4" spans="1:20" ht="18" x14ac:dyDescent="0.3">
      <c r="A4" s="42" t="s">
        <v>86</v>
      </c>
      <c r="B4" s="42"/>
      <c r="C4" s="42"/>
      <c r="D4" s="42"/>
      <c r="E4" s="42"/>
      <c r="F4" s="42"/>
      <c r="G4" s="42"/>
      <c r="I4" s="3"/>
    </row>
    <row r="5" spans="1:20" ht="15.6" x14ac:dyDescent="0.3">
      <c r="A5" s="43" t="s">
        <v>81</v>
      </c>
      <c r="B5" s="43"/>
      <c r="C5" s="43"/>
      <c r="D5" s="43"/>
      <c r="E5" s="43"/>
      <c r="F5" s="43"/>
      <c r="G5" s="43"/>
      <c r="I5" s="3"/>
    </row>
    <row r="6" spans="1:20" x14ac:dyDescent="0.3">
      <c r="A6" s="44" t="s">
        <v>36</v>
      </c>
      <c r="B6" s="44"/>
      <c r="C6" s="44"/>
      <c r="D6" s="44"/>
      <c r="E6" s="44"/>
      <c r="F6" s="44"/>
      <c r="G6" s="44"/>
      <c r="I6" s="3"/>
    </row>
    <row r="7" spans="1:20" x14ac:dyDescent="0.3">
      <c r="I7" s="3"/>
    </row>
    <row r="8" spans="1:20" s="13" customFormat="1" ht="15.6" x14ac:dyDescent="0.3">
      <c r="A8" s="2" t="s">
        <v>0</v>
      </c>
      <c r="B8" s="38" t="s">
        <v>87</v>
      </c>
      <c r="C8" s="31" t="s">
        <v>88</v>
      </c>
      <c r="D8" s="7" t="s">
        <v>79</v>
      </c>
      <c r="E8" s="7" t="s">
        <v>80</v>
      </c>
      <c r="F8" s="7" t="s">
        <v>92</v>
      </c>
      <c r="G8" s="7" t="s">
        <v>89</v>
      </c>
      <c r="S8" s="14"/>
      <c r="T8" s="14"/>
    </row>
    <row r="9" spans="1:20" ht="17.25" customHeight="1" x14ac:dyDescent="0.3">
      <c r="A9" s="15" t="s">
        <v>1</v>
      </c>
      <c r="B9" s="30"/>
      <c r="C9" s="30"/>
      <c r="D9" s="16"/>
      <c r="E9" s="16"/>
      <c r="F9" s="16"/>
      <c r="G9" s="16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s="8" customFormat="1" ht="23.25" customHeight="1" x14ac:dyDescent="0.3">
      <c r="A10" s="17" t="s">
        <v>2</v>
      </c>
      <c r="B10" s="18">
        <v>707523669</v>
      </c>
      <c r="C10" s="18">
        <v>697523669</v>
      </c>
      <c r="D10" s="18">
        <f t="shared" ref="D10" si="0">D11+D12+D15</f>
        <v>41651474.430000007</v>
      </c>
      <c r="E10" s="18">
        <v>39413281.280000001</v>
      </c>
      <c r="F10" s="18">
        <f>F11+F12+F15</f>
        <v>41324453.219999999</v>
      </c>
      <c r="G10" s="18">
        <f>D10+E10+F10</f>
        <v>122389208.93000001</v>
      </c>
      <c r="H10" s="11"/>
      <c r="K10" s="12"/>
    </row>
    <row r="11" spans="1:20" ht="17.25" customHeight="1" x14ac:dyDescent="0.3">
      <c r="A11" s="19" t="s">
        <v>3</v>
      </c>
      <c r="B11" s="20">
        <v>563882849</v>
      </c>
      <c r="C11" s="20">
        <v>533096203</v>
      </c>
      <c r="D11" s="20">
        <v>35032327.240000002</v>
      </c>
      <c r="E11" s="20">
        <v>32927066.850000001</v>
      </c>
      <c r="F11" s="20">
        <v>34625370.969999999</v>
      </c>
      <c r="G11" s="20">
        <f>D11+E11+F11</f>
        <v>102584765.06</v>
      </c>
    </row>
    <row r="12" spans="1:20" ht="18.75" customHeight="1" x14ac:dyDescent="0.3">
      <c r="A12" s="19" t="s">
        <v>4</v>
      </c>
      <c r="B12" s="20">
        <v>78581992</v>
      </c>
      <c r="C12" s="20">
        <v>92009358</v>
      </c>
      <c r="D12" s="20">
        <v>1547466.67</v>
      </c>
      <c r="E12" s="20">
        <v>1546000</v>
      </c>
      <c r="F12" s="20">
        <v>1575000</v>
      </c>
      <c r="G12" s="20">
        <f t="shared" ref="G12:G74" si="1">D12+E12+F12</f>
        <v>4668466.67</v>
      </c>
    </row>
    <row r="13" spans="1:20" ht="23.25" customHeight="1" x14ac:dyDescent="0.3">
      <c r="A13" s="19" t="s">
        <v>37</v>
      </c>
      <c r="B13" s="20"/>
      <c r="C13" s="20">
        <v>200000</v>
      </c>
      <c r="D13" s="21">
        <v>0</v>
      </c>
      <c r="E13" s="21">
        <v>0</v>
      </c>
      <c r="F13" s="21">
        <v>0</v>
      </c>
      <c r="G13" s="20">
        <f t="shared" si="1"/>
        <v>0</v>
      </c>
    </row>
    <row r="14" spans="1:20" ht="21" customHeight="1" x14ac:dyDescent="0.3">
      <c r="A14" s="19" t="s">
        <v>5</v>
      </c>
      <c r="B14" s="20"/>
      <c r="C14" s="20">
        <v>0</v>
      </c>
      <c r="D14" s="21">
        <v>0</v>
      </c>
      <c r="E14" s="21">
        <v>0</v>
      </c>
      <c r="F14" s="21">
        <v>0</v>
      </c>
      <c r="G14" s="20">
        <f t="shared" si="1"/>
        <v>0</v>
      </c>
    </row>
    <row r="15" spans="1:20" s="6" customFormat="1" ht="24" customHeight="1" x14ac:dyDescent="0.3">
      <c r="A15" s="22" t="s">
        <v>6</v>
      </c>
      <c r="B15" s="20">
        <v>65058828</v>
      </c>
      <c r="C15" s="20">
        <v>72218108</v>
      </c>
      <c r="D15" s="21">
        <v>5071680.5199999996</v>
      </c>
      <c r="E15" s="21">
        <v>4940214.43</v>
      </c>
      <c r="F15" s="21">
        <v>5124082.25</v>
      </c>
      <c r="G15" s="20">
        <f>D15+E15+F15</f>
        <v>15135977.199999999</v>
      </c>
    </row>
    <row r="16" spans="1:20" s="9" customFormat="1" ht="24" customHeight="1" x14ac:dyDescent="0.3">
      <c r="A16" s="17" t="s">
        <v>7</v>
      </c>
      <c r="B16" s="18">
        <v>456676119</v>
      </c>
      <c r="C16" s="18">
        <v>419211512</v>
      </c>
      <c r="D16" s="23">
        <f>D17+D21+D25</f>
        <v>14503409.18</v>
      </c>
      <c r="E16" s="23">
        <v>29132083.780000001</v>
      </c>
      <c r="F16" s="23">
        <f>F17+F19+F20+F21+F22+F23+F24+F25</f>
        <v>36455074.899999999</v>
      </c>
      <c r="G16" s="20">
        <f t="shared" si="1"/>
        <v>80090567.859999999</v>
      </c>
    </row>
    <row r="17" spans="1:7" x14ac:dyDescent="0.3">
      <c r="A17" s="19" t="s">
        <v>8</v>
      </c>
      <c r="B17" s="20">
        <v>73459339</v>
      </c>
      <c r="C17" s="20">
        <v>99808000</v>
      </c>
      <c r="D17" s="21">
        <v>6229460.6600000001</v>
      </c>
      <c r="E17" s="21">
        <v>6854376.5499999998</v>
      </c>
      <c r="F17" s="21">
        <v>7321838.2800000003</v>
      </c>
      <c r="G17" s="20">
        <f t="shared" si="1"/>
        <v>20405675.490000002</v>
      </c>
    </row>
    <row r="18" spans="1:7" s="6" customFormat="1" ht="27.6" x14ac:dyDescent="0.3">
      <c r="A18" s="22" t="s">
        <v>9</v>
      </c>
      <c r="B18" s="20">
        <v>0</v>
      </c>
      <c r="C18" s="20">
        <v>600000</v>
      </c>
      <c r="D18" s="21">
        <v>0</v>
      </c>
      <c r="E18" s="21">
        <v>0</v>
      </c>
      <c r="F18" s="21">
        <v>0</v>
      </c>
      <c r="G18" s="20">
        <f t="shared" si="1"/>
        <v>0</v>
      </c>
    </row>
    <row r="19" spans="1:7" x14ac:dyDescent="0.3">
      <c r="A19" s="19" t="s">
        <v>10</v>
      </c>
      <c r="B19" s="20"/>
      <c r="C19" s="20">
        <v>300000</v>
      </c>
      <c r="D19" s="21">
        <v>0</v>
      </c>
      <c r="E19" s="21">
        <v>79479.899999999994</v>
      </c>
      <c r="F19" s="21">
        <v>133061.76000000001</v>
      </c>
      <c r="G19" s="20">
        <f t="shared" si="1"/>
        <v>212541.66</v>
      </c>
    </row>
    <row r="20" spans="1:7" ht="18" customHeight="1" x14ac:dyDescent="0.3">
      <c r="A20" s="19" t="s">
        <v>11</v>
      </c>
      <c r="B20" s="20">
        <v>0</v>
      </c>
      <c r="C20" s="20">
        <v>178710</v>
      </c>
      <c r="D20" s="21">
        <v>0</v>
      </c>
      <c r="E20" s="21">
        <v>0</v>
      </c>
      <c r="F20" s="21">
        <v>178702.25</v>
      </c>
      <c r="G20" s="20">
        <f t="shared" si="1"/>
        <v>178702.25</v>
      </c>
    </row>
    <row r="21" spans="1:7" x14ac:dyDescent="0.3">
      <c r="A21" s="19" t="s">
        <v>12</v>
      </c>
      <c r="B21" s="20">
        <v>351716780</v>
      </c>
      <c r="C21" s="20">
        <v>291550612</v>
      </c>
      <c r="D21" s="21">
        <v>8064309.7199999997</v>
      </c>
      <c r="E21" s="21">
        <v>20203352.690000001</v>
      </c>
      <c r="F21" s="21">
        <v>24852743.079999998</v>
      </c>
      <c r="G21" s="20">
        <f>D21+E21+F21</f>
        <v>53120405.489999995</v>
      </c>
    </row>
    <row r="22" spans="1:7" x14ac:dyDescent="0.3">
      <c r="A22" s="19" t="s">
        <v>13</v>
      </c>
      <c r="B22" s="20">
        <v>0</v>
      </c>
      <c r="C22" s="20">
        <v>1570000</v>
      </c>
      <c r="D22" s="21">
        <v>0</v>
      </c>
      <c r="E22" s="21">
        <v>430727.64</v>
      </c>
      <c r="F22" s="21">
        <v>430867.62</v>
      </c>
      <c r="G22" s="20">
        <f t="shared" si="1"/>
        <v>861595.26</v>
      </c>
    </row>
    <row r="23" spans="1:7" ht="41.4" x14ac:dyDescent="0.3">
      <c r="A23" s="19" t="s">
        <v>14</v>
      </c>
      <c r="B23" s="20">
        <v>0</v>
      </c>
      <c r="C23" s="20">
        <v>1575000</v>
      </c>
      <c r="D23" s="21">
        <v>0</v>
      </c>
      <c r="E23" s="21">
        <v>265110.59999999998</v>
      </c>
      <c r="F23" s="21">
        <v>231719</v>
      </c>
      <c r="G23" s="20">
        <f t="shared" si="1"/>
        <v>496829.6</v>
      </c>
    </row>
    <row r="24" spans="1:7" s="6" customFormat="1" ht="27.6" x14ac:dyDescent="0.3">
      <c r="A24" s="22" t="s">
        <v>15</v>
      </c>
      <c r="B24" s="20">
        <v>31500000</v>
      </c>
      <c r="C24" s="20">
        <v>21370990</v>
      </c>
      <c r="D24" s="21">
        <v>0</v>
      </c>
      <c r="E24" s="21">
        <v>1084300</v>
      </c>
      <c r="F24" s="21">
        <v>3110734.91</v>
      </c>
      <c r="G24" s="20">
        <f t="shared" si="1"/>
        <v>4195034.91</v>
      </c>
    </row>
    <row r="25" spans="1:7" ht="24" customHeight="1" x14ac:dyDescent="0.3">
      <c r="A25" s="19" t="s">
        <v>38</v>
      </c>
      <c r="B25" s="20">
        <v>0</v>
      </c>
      <c r="C25" s="20">
        <v>2258200</v>
      </c>
      <c r="D25" s="21">
        <v>209638.8</v>
      </c>
      <c r="E25" s="21">
        <v>214736.4</v>
      </c>
      <c r="F25" s="21">
        <v>195408</v>
      </c>
      <c r="G25" s="20">
        <f>D25+E25+F25</f>
        <v>619783.19999999995</v>
      </c>
    </row>
    <row r="26" spans="1:7" s="10" customFormat="1" ht="33" customHeight="1" x14ac:dyDescent="0.3">
      <c r="A26" s="17" t="s">
        <v>16</v>
      </c>
      <c r="B26" s="18">
        <v>13200000</v>
      </c>
      <c r="C26" s="18">
        <v>19237007</v>
      </c>
      <c r="D26" s="23">
        <v>0</v>
      </c>
      <c r="E26" s="23">
        <v>237248</v>
      </c>
      <c r="F26" s="23">
        <f>F33+F35</f>
        <v>216812.18</v>
      </c>
      <c r="G26" s="20">
        <f t="shared" si="1"/>
        <v>454060.18</v>
      </c>
    </row>
    <row r="27" spans="1:7" s="6" customFormat="1" ht="24.75" customHeight="1" x14ac:dyDescent="0.3">
      <c r="A27" s="22" t="s">
        <v>17</v>
      </c>
      <c r="B27" s="20">
        <v>0</v>
      </c>
      <c r="C27" s="20">
        <v>540000</v>
      </c>
      <c r="D27" s="21">
        <v>0</v>
      </c>
      <c r="E27" s="21">
        <v>96120</v>
      </c>
      <c r="F27" s="21">
        <v>0</v>
      </c>
      <c r="G27" s="20">
        <f t="shared" si="1"/>
        <v>96120</v>
      </c>
    </row>
    <row r="28" spans="1:7" x14ac:dyDescent="0.3">
      <c r="A28" s="19" t="s">
        <v>18</v>
      </c>
      <c r="B28" s="20">
        <v>0</v>
      </c>
      <c r="C28" s="20">
        <v>133707</v>
      </c>
      <c r="D28" s="21">
        <v>0</v>
      </c>
      <c r="E28" s="21"/>
      <c r="F28" s="21">
        <v>0</v>
      </c>
      <c r="G28" s="20">
        <f t="shared" si="1"/>
        <v>0</v>
      </c>
    </row>
    <row r="29" spans="1:7" ht="27.6" x14ac:dyDescent="0.3">
      <c r="A29" s="19" t="s">
        <v>19</v>
      </c>
      <c r="B29" s="20">
        <v>0</v>
      </c>
      <c r="C29" s="20">
        <v>1530100</v>
      </c>
      <c r="D29" s="21">
        <v>0</v>
      </c>
      <c r="E29" s="21">
        <v>0</v>
      </c>
      <c r="F29" s="21">
        <v>0</v>
      </c>
      <c r="G29" s="20">
        <f t="shared" si="1"/>
        <v>0</v>
      </c>
    </row>
    <row r="30" spans="1:7" x14ac:dyDescent="0.3">
      <c r="A30" s="19" t="s">
        <v>20</v>
      </c>
      <c r="B30" s="20">
        <v>0</v>
      </c>
      <c r="C30" s="20">
        <v>0</v>
      </c>
      <c r="D30" s="21">
        <v>0</v>
      </c>
      <c r="E30" s="21">
        <v>0</v>
      </c>
      <c r="F30" s="21">
        <v>0</v>
      </c>
      <c r="G30" s="20">
        <f t="shared" si="1"/>
        <v>0</v>
      </c>
    </row>
    <row r="31" spans="1:7" ht="27.6" x14ac:dyDescent="0.3">
      <c r="A31" s="19" t="s">
        <v>21</v>
      </c>
      <c r="B31" s="20">
        <v>0</v>
      </c>
      <c r="C31" s="20">
        <v>2000</v>
      </c>
      <c r="D31" s="21">
        <v>0</v>
      </c>
      <c r="E31" s="21">
        <v>0</v>
      </c>
      <c r="F31" s="21">
        <v>0</v>
      </c>
      <c r="G31" s="20">
        <f t="shared" si="1"/>
        <v>0</v>
      </c>
    </row>
    <row r="32" spans="1:7" ht="27.6" x14ac:dyDescent="0.3">
      <c r="A32" s="19" t="s">
        <v>22</v>
      </c>
      <c r="B32" s="20">
        <v>0</v>
      </c>
      <c r="C32" s="20">
        <v>52500</v>
      </c>
      <c r="D32" s="21">
        <v>0</v>
      </c>
      <c r="E32" s="21">
        <v>0</v>
      </c>
      <c r="F32" s="21">
        <v>0</v>
      </c>
      <c r="G32" s="20">
        <f t="shared" si="1"/>
        <v>0</v>
      </c>
    </row>
    <row r="33" spans="1:7" s="6" customFormat="1" ht="27.6" x14ac:dyDescent="0.3">
      <c r="A33" s="22" t="s">
        <v>23</v>
      </c>
      <c r="B33" s="20">
        <v>13200000</v>
      </c>
      <c r="C33" s="39">
        <v>12042500</v>
      </c>
      <c r="D33" s="21">
        <v>0</v>
      </c>
      <c r="E33" s="21">
        <v>0</v>
      </c>
      <c r="F33" s="21">
        <v>120000</v>
      </c>
      <c r="G33" s="20">
        <f t="shared" si="1"/>
        <v>120000</v>
      </c>
    </row>
    <row r="34" spans="1:7" ht="32.25" customHeight="1" x14ac:dyDescent="0.3">
      <c r="A34" s="19" t="s">
        <v>39</v>
      </c>
      <c r="B34" s="20">
        <v>0</v>
      </c>
      <c r="C34" s="20"/>
      <c r="D34" s="21">
        <v>0</v>
      </c>
      <c r="E34" s="21">
        <v>0</v>
      </c>
      <c r="F34" s="21">
        <v>0</v>
      </c>
      <c r="G34" s="20">
        <f t="shared" si="1"/>
        <v>0</v>
      </c>
    </row>
    <row r="35" spans="1:7" s="6" customFormat="1" ht="18" customHeight="1" x14ac:dyDescent="0.3">
      <c r="A35" s="22" t="s">
        <v>24</v>
      </c>
      <c r="B35" s="20">
        <v>0</v>
      </c>
      <c r="C35" s="20">
        <v>4936200</v>
      </c>
      <c r="D35" s="21">
        <v>0</v>
      </c>
      <c r="E35" s="21">
        <v>141128</v>
      </c>
      <c r="F35" s="21">
        <v>96812.18</v>
      </c>
      <c r="G35" s="20">
        <f t="shared" si="1"/>
        <v>237940.18</v>
      </c>
    </row>
    <row r="36" spans="1:7" s="9" customFormat="1" ht="20.25" customHeight="1" x14ac:dyDescent="0.3">
      <c r="A36" s="17" t="s">
        <v>25</v>
      </c>
      <c r="B36" s="18">
        <v>0</v>
      </c>
      <c r="C36" s="18">
        <v>10000000</v>
      </c>
      <c r="D36" s="23">
        <v>0</v>
      </c>
      <c r="E36" s="23">
        <v>0</v>
      </c>
      <c r="F36" s="23">
        <v>0</v>
      </c>
      <c r="G36" s="20">
        <f t="shared" si="1"/>
        <v>0</v>
      </c>
    </row>
    <row r="37" spans="1:7" ht="27.6" x14ac:dyDescent="0.3">
      <c r="A37" s="19" t="s">
        <v>26</v>
      </c>
      <c r="B37" s="20">
        <v>0</v>
      </c>
      <c r="C37" s="20">
        <v>10000000</v>
      </c>
      <c r="D37" s="21">
        <v>0</v>
      </c>
      <c r="E37" s="21">
        <v>0</v>
      </c>
      <c r="F37" s="21">
        <v>0</v>
      </c>
      <c r="G37" s="20">
        <f t="shared" si="1"/>
        <v>0</v>
      </c>
    </row>
    <row r="38" spans="1:7" ht="27.6" x14ac:dyDescent="0.3">
      <c r="A38" s="19" t="s">
        <v>40</v>
      </c>
      <c r="B38" s="20">
        <v>0</v>
      </c>
      <c r="C38" s="20">
        <v>0</v>
      </c>
      <c r="D38" s="21">
        <v>0</v>
      </c>
      <c r="E38" s="21">
        <v>0</v>
      </c>
      <c r="F38" s="21">
        <v>0</v>
      </c>
      <c r="G38" s="20">
        <f t="shared" si="1"/>
        <v>0</v>
      </c>
    </row>
    <row r="39" spans="1:7" ht="27.6" x14ac:dyDescent="0.3">
      <c r="A39" s="19" t="s">
        <v>41</v>
      </c>
      <c r="B39" s="20">
        <v>0</v>
      </c>
      <c r="C39" s="20">
        <v>0</v>
      </c>
      <c r="D39" s="21">
        <v>0</v>
      </c>
      <c r="E39" s="21">
        <v>0</v>
      </c>
      <c r="F39" s="21">
        <v>0</v>
      </c>
      <c r="G39" s="20">
        <f t="shared" si="1"/>
        <v>0</v>
      </c>
    </row>
    <row r="40" spans="1:7" ht="27.6" x14ac:dyDescent="0.3">
      <c r="A40" s="19" t="s">
        <v>42</v>
      </c>
      <c r="B40" s="20">
        <v>0</v>
      </c>
      <c r="C40" s="20">
        <v>0</v>
      </c>
      <c r="D40" s="21">
        <v>0</v>
      </c>
      <c r="E40" s="21">
        <v>0</v>
      </c>
      <c r="F40" s="21">
        <v>0</v>
      </c>
      <c r="G40" s="20">
        <f t="shared" si="1"/>
        <v>0</v>
      </c>
    </row>
    <row r="41" spans="1:7" ht="27.6" x14ac:dyDescent="0.3">
      <c r="A41" s="19" t="s">
        <v>43</v>
      </c>
      <c r="B41" s="20">
        <v>0</v>
      </c>
      <c r="C41" s="20">
        <v>0</v>
      </c>
      <c r="D41" s="21">
        <v>0</v>
      </c>
      <c r="E41" s="21">
        <v>0</v>
      </c>
      <c r="F41" s="21">
        <v>0</v>
      </c>
      <c r="G41" s="20">
        <f t="shared" si="1"/>
        <v>0</v>
      </c>
    </row>
    <row r="42" spans="1:7" ht="27.6" x14ac:dyDescent="0.3">
      <c r="A42" s="19" t="s">
        <v>27</v>
      </c>
      <c r="B42" s="20">
        <v>0</v>
      </c>
      <c r="C42" s="20">
        <v>0</v>
      </c>
      <c r="D42" s="21">
        <v>0</v>
      </c>
      <c r="E42" s="21">
        <v>0</v>
      </c>
      <c r="F42" s="21">
        <v>0</v>
      </c>
      <c r="G42" s="20">
        <f t="shared" si="1"/>
        <v>0</v>
      </c>
    </row>
    <row r="43" spans="1:7" ht="27.6" x14ac:dyDescent="0.3">
      <c r="A43" s="19" t="s">
        <v>44</v>
      </c>
      <c r="B43" s="20">
        <v>0</v>
      </c>
      <c r="C43" s="20">
        <v>0</v>
      </c>
      <c r="D43" s="21">
        <v>0</v>
      </c>
      <c r="E43" s="21">
        <v>0</v>
      </c>
      <c r="F43" s="21">
        <v>0</v>
      </c>
      <c r="G43" s="20">
        <f t="shared" si="1"/>
        <v>0</v>
      </c>
    </row>
    <row r="44" spans="1:7" s="9" customFormat="1" ht="17.25" customHeight="1" x14ac:dyDescent="0.3">
      <c r="A44" s="17" t="s">
        <v>45</v>
      </c>
      <c r="B44" s="18">
        <v>0</v>
      </c>
      <c r="C44" s="18">
        <v>0</v>
      </c>
      <c r="D44" s="23">
        <v>0</v>
      </c>
      <c r="E44" s="23">
        <v>0</v>
      </c>
      <c r="F44" s="23">
        <v>0</v>
      </c>
      <c r="G44" s="20">
        <f t="shared" si="1"/>
        <v>0</v>
      </c>
    </row>
    <row r="45" spans="1:7" ht="27.6" x14ac:dyDescent="0.3">
      <c r="A45" s="19" t="s">
        <v>46</v>
      </c>
      <c r="B45" s="20">
        <v>0</v>
      </c>
      <c r="C45" s="20">
        <v>0</v>
      </c>
      <c r="D45" s="21">
        <v>0</v>
      </c>
      <c r="E45" s="21">
        <v>0</v>
      </c>
      <c r="F45" s="21">
        <v>0</v>
      </c>
      <c r="G45" s="20">
        <f t="shared" si="1"/>
        <v>0</v>
      </c>
    </row>
    <row r="46" spans="1:7" ht="27.6" x14ac:dyDescent="0.3">
      <c r="A46" s="19" t="s">
        <v>47</v>
      </c>
      <c r="B46" s="20">
        <v>0</v>
      </c>
      <c r="C46" s="20">
        <v>0</v>
      </c>
      <c r="D46" s="21">
        <v>0</v>
      </c>
      <c r="E46" s="21">
        <v>0</v>
      </c>
      <c r="F46" s="21">
        <v>0</v>
      </c>
      <c r="G46" s="20">
        <f t="shared" si="1"/>
        <v>0</v>
      </c>
    </row>
    <row r="47" spans="1:7" ht="27.6" x14ac:dyDescent="0.3">
      <c r="A47" s="19" t="s">
        <v>48</v>
      </c>
      <c r="B47" s="20">
        <v>0</v>
      </c>
      <c r="C47" s="20">
        <v>0</v>
      </c>
      <c r="D47" s="21">
        <v>0</v>
      </c>
      <c r="E47" s="21">
        <v>0</v>
      </c>
      <c r="F47" s="21">
        <v>0</v>
      </c>
      <c r="G47" s="20">
        <f t="shared" si="1"/>
        <v>0</v>
      </c>
    </row>
    <row r="48" spans="1:7" ht="27.6" x14ac:dyDescent="0.3">
      <c r="A48" s="19" t="s">
        <v>49</v>
      </c>
      <c r="B48" s="20">
        <v>0</v>
      </c>
      <c r="C48" s="20">
        <v>0</v>
      </c>
      <c r="D48" s="21">
        <v>0</v>
      </c>
      <c r="E48" s="21">
        <v>0</v>
      </c>
      <c r="F48" s="21">
        <v>0</v>
      </c>
      <c r="G48" s="20">
        <f t="shared" si="1"/>
        <v>0</v>
      </c>
    </row>
    <row r="49" spans="1:7" ht="27.6" x14ac:dyDescent="0.3">
      <c r="A49" s="19" t="s">
        <v>50</v>
      </c>
      <c r="B49" s="20">
        <v>0</v>
      </c>
      <c r="C49" s="20">
        <v>0</v>
      </c>
      <c r="D49" s="21">
        <v>0</v>
      </c>
      <c r="E49" s="21">
        <v>0</v>
      </c>
      <c r="F49" s="21">
        <v>0</v>
      </c>
      <c r="G49" s="20">
        <f t="shared" si="1"/>
        <v>0</v>
      </c>
    </row>
    <row r="50" spans="1:7" ht="27.6" x14ac:dyDescent="0.3">
      <c r="A50" s="19" t="s">
        <v>51</v>
      </c>
      <c r="B50" s="20">
        <v>0</v>
      </c>
      <c r="C50" s="20">
        <v>0</v>
      </c>
      <c r="D50" s="21">
        <v>0</v>
      </c>
      <c r="E50" s="21">
        <v>0</v>
      </c>
      <c r="F50" s="21">
        <v>0</v>
      </c>
      <c r="G50" s="20">
        <f t="shared" si="1"/>
        <v>0</v>
      </c>
    </row>
    <row r="51" spans="1:7" ht="27.6" x14ac:dyDescent="0.3">
      <c r="A51" s="19" t="s">
        <v>52</v>
      </c>
      <c r="B51" s="20">
        <v>0</v>
      </c>
      <c r="C51" s="20">
        <v>0</v>
      </c>
      <c r="D51" s="21">
        <v>0</v>
      </c>
      <c r="E51" s="21">
        <v>0</v>
      </c>
      <c r="F51" s="21">
        <v>0</v>
      </c>
      <c r="G51" s="20">
        <f t="shared" si="1"/>
        <v>0</v>
      </c>
    </row>
    <row r="52" spans="1:7" s="8" customFormat="1" x14ac:dyDescent="0.3">
      <c r="A52" s="17" t="s">
        <v>28</v>
      </c>
      <c r="B52" s="18">
        <v>0</v>
      </c>
      <c r="C52" s="18">
        <v>31427600</v>
      </c>
      <c r="D52" s="23">
        <v>0</v>
      </c>
      <c r="E52" s="23">
        <v>0</v>
      </c>
      <c r="F52" s="23">
        <f>F53+F54</f>
        <v>722526.23</v>
      </c>
      <c r="G52" s="20">
        <f t="shared" si="1"/>
        <v>722526.23</v>
      </c>
    </row>
    <row r="53" spans="1:7" x14ac:dyDescent="0.3">
      <c r="A53" s="19" t="s">
        <v>29</v>
      </c>
      <c r="B53" s="20">
        <v>0</v>
      </c>
      <c r="C53" s="20">
        <v>7366000</v>
      </c>
      <c r="D53" s="21">
        <v>0</v>
      </c>
      <c r="E53" s="21">
        <v>0</v>
      </c>
      <c r="F53" s="21">
        <v>520472.51</v>
      </c>
      <c r="G53" s="20">
        <f t="shared" si="1"/>
        <v>520472.51</v>
      </c>
    </row>
    <row r="54" spans="1:7" s="6" customFormat="1" ht="27.6" x14ac:dyDescent="0.3">
      <c r="A54" s="22" t="s">
        <v>30</v>
      </c>
      <c r="B54" s="20">
        <v>0</v>
      </c>
      <c r="C54" s="20">
        <v>413000</v>
      </c>
      <c r="D54" s="21">
        <v>0</v>
      </c>
      <c r="E54" s="21">
        <v>0</v>
      </c>
      <c r="F54" s="21">
        <v>202053.72</v>
      </c>
      <c r="G54" s="20">
        <f t="shared" si="1"/>
        <v>202053.72</v>
      </c>
    </row>
    <row r="55" spans="1:7" ht="27.6" x14ac:dyDescent="0.3">
      <c r="A55" s="19" t="s">
        <v>31</v>
      </c>
      <c r="B55" s="20">
        <v>0</v>
      </c>
      <c r="C55" s="20">
        <v>0</v>
      </c>
      <c r="D55" s="21">
        <v>0</v>
      </c>
      <c r="E55" s="21">
        <v>0</v>
      </c>
      <c r="F55" s="21">
        <v>0</v>
      </c>
      <c r="G55" s="20">
        <f t="shared" si="1"/>
        <v>0</v>
      </c>
    </row>
    <row r="56" spans="1:7" s="6" customFormat="1" ht="27.6" x14ac:dyDescent="0.3">
      <c r="A56" s="22" t="s">
        <v>32</v>
      </c>
      <c r="B56" s="20">
        <v>0</v>
      </c>
      <c r="C56" s="20">
        <v>13634400</v>
      </c>
      <c r="D56" s="21">
        <v>0</v>
      </c>
      <c r="E56" s="21">
        <v>0</v>
      </c>
      <c r="F56" s="21">
        <v>0</v>
      </c>
      <c r="G56" s="20">
        <f t="shared" si="1"/>
        <v>0</v>
      </c>
    </row>
    <row r="57" spans="1:7" s="6" customFormat="1" ht="27.6" x14ac:dyDescent="0.3">
      <c r="A57" s="22" t="s">
        <v>33</v>
      </c>
      <c r="B57" s="20">
        <v>0</v>
      </c>
      <c r="C57" s="20">
        <v>119200</v>
      </c>
      <c r="D57" s="21">
        <v>0</v>
      </c>
      <c r="E57" s="21">
        <v>0</v>
      </c>
      <c r="F57" s="21">
        <v>0</v>
      </c>
      <c r="G57" s="20">
        <f t="shared" si="1"/>
        <v>0</v>
      </c>
    </row>
    <row r="58" spans="1:7" x14ac:dyDescent="0.3">
      <c r="A58" s="19" t="s">
        <v>53</v>
      </c>
      <c r="B58" s="20">
        <v>0</v>
      </c>
      <c r="C58" s="20">
        <v>35000</v>
      </c>
      <c r="D58" s="21">
        <v>0</v>
      </c>
      <c r="E58" s="21">
        <v>0</v>
      </c>
      <c r="F58" s="21">
        <v>0</v>
      </c>
      <c r="G58" s="20">
        <f t="shared" si="1"/>
        <v>0</v>
      </c>
    </row>
    <row r="59" spans="1:7" x14ac:dyDescent="0.3">
      <c r="A59" s="19" t="s">
        <v>54</v>
      </c>
      <c r="B59" s="20">
        <v>0</v>
      </c>
      <c r="C59" s="20">
        <v>0</v>
      </c>
      <c r="D59" s="21">
        <v>0</v>
      </c>
      <c r="E59" s="21">
        <v>0</v>
      </c>
      <c r="F59" s="21">
        <v>0</v>
      </c>
      <c r="G59" s="20">
        <f t="shared" si="1"/>
        <v>0</v>
      </c>
    </row>
    <row r="60" spans="1:7" s="6" customFormat="1" x14ac:dyDescent="0.3">
      <c r="A60" s="22" t="s">
        <v>34</v>
      </c>
      <c r="B60" s="20">
        <v>0</v>
      </c>
      <c r="C60" s="20">
        <v>9860000</v>
      </c>
      <c r="D60" s="21">
        <v>0</v>
      </c>
      <c r="E60" s="21">
        <v>0</v>
      </c>
      <c r="F60" s="21">
        <v>0</v>
      </c>
      <c r="G60" s="20">
        <f t="shared" si="1"/>
        <v>0</v>
      </c>
    </row>
    <row r="61" spans="1:7" ht="27.6" x14ac:dyDescent="0.3">
      <c r="A61" s="19" t="s">
        <v>55</v>
      </c>
      <c r="B61" s="20">
        <v>0</v>
      </c>
      <c r="C61" s="20">
        <v>0</v>
      </c>
      <c r="D61" s="21">
        <v>0</v>
      </c>
      <c r="E61" s="21">
        <v>0</v>
      </c>
      <c r="F61" s="21">
        <v>0</v>
      </c>
      <c r="G61" s="20">
        <f t="shared" si="1"/>
        <v>0</v>
      </c>
    </row>
    <row r="62" spans="1:7" s="10" customFormat="1" x14ac:dyDescent="0.3">
      <c r="A62" s="17" t="s">
        <v>56</v>
      </c>
      <c r="B62" s="18">
        <v>0</v>
      </c>
      <c r="C62" s="18">
        <v>0</v>
      </c>
      <c r="D62" s="23">
        <v>0</v>
      </c>
      <c r="E62" s="23">
        <v>0</v>
      </c>
      <c r="F62" s="23">
        <v>0</v>
      </c>
      <c r="G62" s="20">
        <f t="shared" si="1"/>
        <v>0</v>
      </c>
    </row>
    <row r="63" spans="1:7" x14ac:dyDescent="0.3">
      <c r="A63" s="19" t="s">
        <v>57</v>
      </c>
      <c r="B63" s="20">
        <v>0</v>
      </c>
      <c r="C63" s="20">
        <v>0</v>
      </c>
      <c r="D63" s="21">
        <v>0</v>
      </c>
      <c r="E63" s="21">
        <v>0</v>
      </c>
      <c r="F63" s="21">
        <v>0</v>
      </c>
      <c r="G63" s="20">
        <f t="shared" si="1"/>
        <v>0</v>
      </c>
    </row>
    <row r="64" spans="1:7" s="6" customFormat="1" x14ac:dyDescent="0.3">
      <c r="A64" s="22" t="s">
        <v>58</v>
      </c>
      <c r="B64" s="20">
        <v>0</v>
      </c>
      <c r="C64" s="20">
        <v>0</v>
      </c>
      <c r="D64" s="21">
        <v>0</v>
      </c>
      <c r="E64" s="21">
        <v>0</v>
      </c>
      <c r="F64" s="21">
        <v>0</v>
      </c>
      <c r="G64" s="20">
        <f t="shared" si="1"/>
        <v>0</v>
      </c>
    </row>
    <row r="65" spans="1:7" ht="27.6" x14ac:dyDescent="0.3">
      <c r="A65" s="19" t="s">
        <v>59</v>
      </c>
      <c r="B65" s="20">
        <v>0</v>
      </c>
      <c r="C65" s="20">
        <v>0</v>
      </c>
      <c r="D65" s="21">
        <v>0</v>
      </c>
      <c r="E65" s="21">
        <v>0</v>
      </c>
      <c r="F65" s="21">
        <v>0</v>
      </c>
      <c r="G65" s="20">
        <f t="shared" si="1"/>
        <v>0</v>
      </c>
    </row>
    <row r="66" spans="1:7" ht="41.4" x14ac:dyDescent="0.3">
      <c r="A66" s="19" t="s">
        <v>60</v>
      </c>
      <c r="B66" s="20">
        <v>0</v>
      </c>
      <c r="C66" s="20">
        <v>0</v>
      </c>
      <c r="D66" s="21">
        <v>0</v>
      </c>
      <c r="E66" s="21">
        <v>0</v>
      </c>
      <c r="F66" s="21">
        <v>0</v>
      </c>
      <c r="G66" s="20">
        <f t="shared" si="1"/>
        <v>0</v>
      </c>
    </row>
    <row r="67" spans="1:7" s="9" customFormat="1" ht="27.6" x14ac:dyDescent="0.3">
      <c r="A67" s="17" t="s">
        <v>61</v>
      </c>
      <c r="B67" s="18">
        <v>0</v>
      </c>
      <c r="C67" s="18">
        <v>0</v>
      </c>
      <c r="D67" s="23">
        <v>0</v>
      </c>
      <c r="E67" s="23">
        <v>0</v>
      </c>
      <c r="F67" s="23">
        <v>0</v>
      </c>
      <c r="G67" s="20">
        <f t="shared" si="1"/>
        <v>0</v>
      </c>
    </row>
    <row r="68" spans="1:7" x14ac:dyDescent="0.3">
      <c r="A68" s="19" t="s">
        <v>62</v>
      </c>
      <c r="B68" s="20">
        <v>0</v>
      </c>
      <c r="C68" s="20">
        <v>0</v>
      </c>
      <c r="D68" s="21">
        <v>0</v>
      </c>
      <c r="E68" s="21">
        <v>0</v>
      </c>
      <c r="F68" s="21">
        <v>0</v>
      </c>
      <c r="G68" s="20">
        <f t="shared" si="1"/>
        <v>0</v>
      </c>
    </row>
    <row r="69" spans="1:7" ht="27.6" x14ac:dyDescent="0.3">
      <c r="A69" s="19" t="s">
        <v>63</v>
      </c>
      <c r="B69" s="20">
        <v>0</v>
      </c>
      <c r="C69" s="20">
        <v>0</v>
      </c>
      <c r="D69" s="21">
        <v>0</v>
      </c>
      <c r="E69" s="21">
        <v>0</v>
      </c>
      <c r="F69" s="21">
        <v>0</v>
      </c>
      <c r="G69" s="20">
        <f t="shared" si="1"/>
        <v>0</v>
      </c>
    </row>
    <row r="70" spans="1:7" s="9" customFormat="1" x14ac:dyDescent="0.3">
      <c r="A70" s="17" t="s">
        <v>64</v>
      </c>
      <c r="B70" s="18">
        <v>0</v>
      </c>
      <c r="C70" s="18">
        <v>0</v>
      </c>
      <c r="D70" s="23">
        <v>0</v>
      </c>
      <c r="E70" s="23">
        <v>0</v>
      </c>
      <c r="F70" s="23">
        <v>0</v>
      </c>
      <c r="G70" s="20">
        <f t="shared" si="1"/>
        <v>0</v>
      </c>
    </row>
    <row r="71" spans="1:7" ht="27.6" x14ac:dyDescent="0.3">
      <c r="A71" s="19" t="s">
        <v>65</v>
      </c>
      <c r="B71" s="20">
        <v>0</v>
      </c>
      <c r="C71" s="20">
        <v>0</v>
      </c>
      <c r="D71" s="21">
        <v>0</v>
      </c>
      <c r="E71" s="21">
        <v>0</v>
      </c>
      <c r="F71" s="21">
        <v>0</v>
      </c>
      <c r="G71" s="20">
        <f t="shared" si="1"/>
        <v>0</v>
      </c>
    </row>
    <row r="72" spans="1:7" ht="27.6" x14ac:dyDescent="0.3">
      <c r="A72" s="19" t="s">
        <v>66</v>
      </c>
      <c r="B72" s="20">
        <v>0</v>
      </c>
      <c r="C72" s="20">
        <v>0</v>
      </c>
      <c r="D72" s="21">
        <v>0</v>
      </c>
      <c r="E72" s="21">
        <v>0</v>
      </c>
      <c r="F72" s="21">
        <v>0</v>
      </c>
      <c r="G72" s="20">
        <f t="shared" si="1"/>
        <v>0</v>
      </c>
    </row>
    <row r="73" spans="1:7" ht="27.6" x14ac:dyDescent="0.3">
      <c r="A73" s="19" t="s">
        <v>67</v>
      </c>
      <c r="B73" s="20">
        <v>0</v>
      </c>
      <c r="C73" s="20">
        <v>0</v>
      </c>
      <c r="D73" s="21">
        <v>0</v>
      </c>
      <c r="E73" s="21">
        <v>0</v>
      </c>
      <c r="F73" s="21">
        <v>0</v>
      </c>
      <c r="G73" s="20">
        <f t="shared" si="1"/>
        <v>0</v>
      </c>
    </row>
    <row r="74" spans="1:7" x14ac:dyDescent="0.3">
      <c r="A74" s="24" t="s">
        <v>35</v>
      </c>
      <c r="B74" s="36">
        <f>SUM(B10+B16+B26+B36+B44+B52+B62+B67+B70)</f>
        <v>1177399788</v>
      </c>
      <c r="C74" s="37">
        <v>1177399788</v>
      </c>
      <c r="D74" s="33">
        <f>D10+D16</f>
        <v>56154883.610000007</v>
      </c>
      <c r="E74" s="33">
        <f>E10+E16+E26</f>
        <v>68782613.060000002</v>
      </c>
      <c r="F74" s="33">
        <f>F52+F26+F16+F10</f>
        <v>78718866.530000001</v>
      </c>
      <c r="G74" s="36">
        <f>D74+E74+F74</f>
        <v>203656363.20000002</v>
      </c>
    </row>
    <row r="75" spans="1:7" x14ac:dyDescent="0.3">
      <c r="A75" s="22"/>
      <c r="B75" s="18"/>
      <c r="C75" s="18"/>
      <c r="D75" s="21"/>
      <c r="E75" s="21"/>
      <c r="F75" s="21"/>
      <c r="G75" s="21"/>
    </row>
    <row r="76" spans="1:7" x14ac:dyDescent="0.3">
      <c r="A76" s="15" t="s">
        <v>68</v>
      </c>
      <c r="B76" s="18">
        <v>0</v>
      </c>
      <c r="C76" s="18">
        <v>0</v>
      </c>
      <c r="D76" s="26"/>
      <c r="E76" s="26"/>
      <c r="F76" s="26"/>
      <c r="G76" s="26"/>
    </row>
    <row r="77" spans="1:7" s="9" customFormat="1" x14ac:dyDescent="0.3">
      <c r="A77" s="17" t="s">
        <v>69</v>
      </c>
      <c r="B77" s="18">
        <v>0</v>
      </c>
      <c r="C77" s="18">
        <v>0</v>
      </c>
      <c r="D77" s="23">
        <v>0</v>
      </c>
      <c r="E77" s="23">
        <v>0</v>
      </c>
      <c r="F77" s="23">
        <v>0</v>
      </c>
      <c r="G77" s="23">
        <v>0</v>
      </c>
    </row>
    <row r="78" spans="1:7" ht="27.6" x14ac:dyDescent="0.3">
      <c r="A78" s="19" t="s">
        <v>70</v>
      </c>
      <c r="B78" s="20">
        <v>0</v>
      </c>
      <c r="C78" s="20">
        <v>0</v>
      </c>
      <c r="D78" s="21">
        <v>0</v>
      </c>
      <c r="E78" s="21">
        <v>0</v>
      </c>
      <c r="F78" s="21">
        <v>0</v>
      </c>
      <c r="G78" s="21">
        <v>0</v>
      </c>
    </row>
    <row r="79" spans="1:7" ht="27.6" x14ac:dyDescent="0.3">
      <c r="A79" s="19" t="s">
        <v>71</v>
      </c>
      <c r="B79" s="20">
        <v>0</v>
      </c>
      <c r="C79" s="20">
        <v>0</v>
      </c>
      <c r="D79" s="21">
        <v>0</v>
      </c>
      <c r="E79" s="21">
        <v>0</v>
      </c>
      <c r="F79" s="21">
        <v>0</v>
      </c>
      <c r="G79" s="21">
        <v>0</v>
      </c>
    </row>
    <row r="80" spans="1:7" s="9" customFormat="1" x14ac:dyDescent="0.3">
      <c r="A80" s="17" t="s">
        <v>72</v>
      </c>
      <c r="B80" s="20">
        <v>0</v>
      </c>
      <c r="C80" s="20">
        <v>0</v>
      </c>
      <c r="D80" s="23">
        <v>0</v>
      </c>
      <c r="E80" s="23">
        <v>0</v>
      </c>
      <c r="F80" s="23">
        <v>0</v>
      </c>
      <c r="G80" s="23">
        <v>0</v>
      </c>
    </row>
    <row r="81" spans="1:7" x14ac:dyDescent="0.3">
      <c r="A81" s="19" t="s">
        <v>73</v>
      </c>
      <c r="B81" s="20">
        <v>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</row>
    <row r="82" spans="1:7" ht="27.6" x14ac:dyDescent="0.3">
      <c r="A82" s="19" t="s">
        <v>74</v>
      </c>
      <c r="B82" s="20">
        <v>0</v>
      </c>
      <c r="C82" s="20">
        <v>0</v>
      </c>
      <c r="D82" s="21">
        <v>0</v>
      </c>
      <c r="E82" s="21">
        <v>0</v>
      </c>
      <c r="F82" s="21">
        <v>0</v>
      </c>
      <c r="G82" s="21">
        <v>0</v>
      </c>
    </row>
    <row r="83" spans="1:7" s="9" customFormat="1" x14ac:dyDescent="0.3">
      <c r="A83" s="17" t="s">
        <v>75</v>
      </c>
      <c r="B83" s="20">
        <v>0</v>
      </c>
      <c r="C83" s="20">
        <v>0</v>
      </c>
      <c r="D83" s="23">
        <v>0</v>
      </c>
      <c r="E83" s="23">
        <v>0</v>
      </c>
      <c r="F83" s="23">
        <v>0</v>
      </c>
      <c r="G83" s="23">
        <v>0</v>
      </c>
    </row>
    <row r="84" spans="1:7" ht="27.6" x14ac:dyDescent="0.3">
      <c r="A84" s="19" t="s">
        <v>76</v>
      </c>
      <c r="B84" s="20">
        <v>0</v>
      </c>
      <c r="C84" s="20">
        <v>0</v>
      </c>
      <c r="D84" s="21">
        <v>0</v>
      </c>
      <c r="E84" s="21">
        <v>0</v>
      </c>
      <c r="F84" s="21">
        <v>0</v>
      </c>
      <c r="G84" s="21">
        <v>0</v>
      </c>
    </row>
    <row r="85" spans="1:7" x14ac:dyDescent="0.3">
      <c r="A85" s="24" t="s">
        <v>77</v>
      </c>
      <c r="B85" s="35">
        <v>0</v>
      </c>
      <c r="C85" s="35">
        <v>0</v>
      </c>
      <c r="D85" s="25">
        <v>0</v>
      </c>
      <c r="E85" s="25">
        <v>0</v>
      </c>
      <c r="F85" s="25">
        <v>0</v>
      </c>
      <c r="G85" s="25">
        <v>0</v>
      </c>
    </row>
    <row r="86" spans="1:7" x14ac:dyDescent="0.3">
      <c r="A86" s="27"/>
      <c r="B86" s="18"/>
      <c r="C86" s="18"/>
      <c r="D86" s="21"/>
      <c r="E86" s="21"/>
      <c r="F86" s="21"/>
      <c r="G86" s="21"/>
    </row>
    <row r="87" spans="1:7" x14ac:dyDescent="0.3">
      <c r="A87" s="28" t="s">
        <v>78</v>
      </c>
      <c r="B87" s="34">
        <f>B74</f>
        <v>1177399788</v>
      </c>
      <c r="C87" s="34">
        <f>C74</f>
        <v>1177399788</v>
      </c>
      <c r="D87" s="32">
        <f t="shared" ref="D87" si="2">D74</f>
        <v>56154883.610000007</v>
      </c>
      <c r="E87" s="32">
        <f>E74</f>
        <v>68782613.060000002</v>
      </c>
      <c r="F87" s="32">
        <f>F74</f>
        <v>78718866.530000001</v>
      </c>
      <c r="G87" s="32">
        <f>G74</f>
        <v>203656363.20000002</v>
      </c>
    </row>
    <row r="88" spans="1:7" x14ac:dyDescent="0.3">
      <c r="A88" s="27" t="s">
        <v>82</v>
      </c>
      <c r="B88" s="27"/>
      <c r="C88" s="27"/>
      <c r="D88" s="29"/>
      <c r="E88" s="29"/>
      <c r="F88" s="29"/>
      <c r="G88" s="29"/>
    </row>
    <row r="89" spans="1:7" x14ac:dyDescent="0.3">
      <c r="A89" s="27" t="s">
        <v>90</v>
      </c>
      <c r="B89" s="27"/>
      <c r="C89" s="27"/>
      <c r="D89" s="29"/>
      <c r="E89" s="29"/>
      <c r="F89" s="29"/>
      <c r="G89" s="29"/>
    </row>
    <row r="90" spans="1:7" x14ac:dyDescent="0.3">
      <c r="A90" s="27" t="s">
        <v>91</v>
      </c>
      <c r="B90" s="27"/>
      <c r="C90" s="27"/>
      <c r="D90" s="29"/>
      <c r="E90" s="29"/>
      <c r="F90" s="29"/>
      <c r="G90" s="29"/>
    </row>
    <row r="97" spans="4:7" x14ac:dyDescent="0.3">
      <c r="D97" s="41" t="s">
        <v>85</v>
      </c>
      <c r="E97" s="41"/>
      <c r="F97" s="41"/>
      <c r="G97" s="41"/>
    </row>
    <row r="98" spans="4:7" x14ac:dyDescent="0.3">
      <c r="D98" s="40" t="s">
        <v>84</v>
      </c>
      <c r="E98" s="40"/>
      <c r="F98" s="40"/>
      <c r="G98" s="40"/>
    </row>
  </sheetData>
  <mergeCells count="6">
    <mergeCell ref="D98:G98"/>
    <mergeCell ref="D97:G97"/>
    <mergeCell ref="A2:G2"/>
    <mergeCell ref="A4:G4"/>
    <mergeCell ref="A5:G5"/>
    <mergeCell ref="A6:G6"/>
  </mergeCells>
  <pageMargins left="0.7" right="0.7" top="0.75" bottom="0.75" header="0.3" footer="0.3"/>
  <pageSetup paperSize="5"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Rocio Rodríguez De La Rosa</cp:lastModifiedBy>
  <cp:lastPrinted>2024-03-21T20:12:39Z</cp:lastPrinted>
  <dcterms:created xsi:type="dcterms:W3CDTF">2018-04-17T18:57:16Z</dcterms:created>
  <dcterms:modified xsi:type="dcterms:W3CDTF">2024-04-05T14:00:09Z</dcterms:modified>
</cp:coreProperties>
</file>