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ilvia.pichardo\Desktop\POA\2025\Monitoreo\"/>
    </mc:Choice>
  </mc:AlternateContent>
  <xr:revisionPtr revIDLastSave="0" documentId="13_ncr:1_{DA394F44-2DBD-419E-829D-689B3871F40B}" xr6:coauthVersionLast="47" xr6:coauthVersionMax="47" xr10:uidLastSave="{00000000-0000-0000-0000-000000000000}"/>
  <bookViews>
    <workbookView xWindow="20370" yWindow="-120" windowWidth="24240" windowHeight="13020" xr2:uid="{9436891F-A070-490A-8F9A-D132B6B6002D}"/>
  </bookViews>
  <sheets>
    <sheet name="TRIMESTRE I" sheetId="1" r:id="rId1"/>
    <sheet name="Sheet2" sheetId="2" state="hidden" r:id="rId2"/>
  </sheets>
  <definedNames>
    <definedName name="_xlnm._FilterDatabase" localSheetId="0" hidden="1">'TRIMESTRE I'!$B$7:$J$13</definedName>
    <definedName name="_xlnm.Print_Area" localSheetId="0">'TRIMESTRE I'!$A$2:$P$113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 l="1"/>
  <c r="I88" i="1"/>
  <c r="I72" i="1" l="1"/>
  <c r="I61" i="1"/>
  <c r="I60" i="1"/>
  <c r="I59" i="1"/>
  <c r="I18" i="1" l="1"/>
  <c r="I10" i="1"/>
  <c r="I73" i="1"/>
  <c r="I79" i="1" l="1"/>
  <c r="I42" i="1"/>
  <c r="I13" i="1"/>
  <c r="I89" i="1"/>
  <c r="I75" i="1"/>
  <c r="I66" i="1"/>
  <c r="I58" i="1"/>
  <c r="I50" i="1" l="1"/>
  <c r="I49" i="1"/>
  <c r="I45" i="1"/>
  <c r="I80" i="1"/>
  <c r="I41" i="1" l="1"/>
  <c r="I90" i="1"/>
  <c r="I86" i="1"/>
  <c r="I33" i="1"/>
  <c r="I36" i="1"/>
  <c r="I35" i="1"/>
  <c r="I82" i="1"/>
  <c r="I40" i="1"/>
  <c r="I28" i="1"/>
  <c r="I9" i="1" l="1"/>
  <c r="I27" i="1"/>
  <c r="O4" i="1" l="1"/>
  <c r="N96" i="1"/>
  <c r="I26" i="1"/>
  <c r="I57" i="1"/>
  <c r="I56" i="1"/>
  <c r="I55" i="1"/>
  <c r="I81" i="1" l="1"/>
  <c r="I65" i="1" l="1"/>
  <c r="I54" i="1" l="1"/>
  <c r="I34" i="1" l="1"/>
  <c r="I32" i="1"/>
</calcChain>
</file>

<file path=xl/sharedStrings.xml><?xml version="1.0" encoding="utf-8"?>
<sst xmlns="http://schemas.openxmlformats.org/spreadsheetml/2006/main" count="328" uniqueCount="153">
  <si>
    <t>Matriz de Monitoreo del Plan Operativo Anual
  Oficina Gubernamental de Tecnologías de la Informacion y Comunicación 
Dirección de Planificación y Desarrollo 
Trimestre Enero-Marzo 2025</t>
  </si>
  <si>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</si>
  <si>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</si>
  <si>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</si>
  <si>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</si>
  <si>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</si>
  <si>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</si>
  <si>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</si>
  <si>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</si>
  <si>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</si>
  <si>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</si>
  <si>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</si>
  <si>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</si>
  <si>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</si>
  <si>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</si>
  <si>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</si>
  <si>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</si>
  <si>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</si>
  <si>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</si>
  <si>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</si>
  <si>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</si>
  <si>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</si>
  <si>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1er. Trim.</t>
  </si>
  <si>
    <t>DETENIDO</t>
  </si>
  <si>
    <t>_</t>
  </si>
  <si>
    <r>
      <t xml:space="preserve">Producto 1: Gestión de abastecimiento de insumos operacionales a las áreas de la institución
</t>
    </r>
    <r>
      <rPr>
        <sz val="15"/>
        <color theme="1"/>
        <rFont val="Poppins regular"/>
      </rPr>
      <t>Garantizar que todas las áreas tengan los insumos necesarios para desarrollar la operatividad diaria.</t>
    </r>
  </si>
  <si>
    <t xml:space="preserve">Formularios-Requisición de Solicitud y Formulario de Salida. </t>
  </si>
  <si>
    <t>Unidad</t>
  </si>
  <si>
    <r>
      <t xml:space="preserve">Producto 2:  Mantenimiento de Infraestructura Física 
</t>
    </r>
    <r>
      <rPr>
        <sz val="15"/>
        <color theme="1"/>
        <rFont val="Poppins regular"/>
      </rPr>
      <t>Mantener las infraestructura en óptimas condiciones para garantizar un ambiente laboral agradable y  para un desarrollo óptimos de las funciones de cada colaborador.</t>
    </r>
  </si>
  <si>
    <t xml:space="preserve">Reporte de revisiones periódicas de la infraestructura física, Informe con la reportando la necesidad identificada. </t>
  </si>
  <si>
    <r>
      <rPr>
        <b/>
        <sz val="15"/>
        <color theme="1"/>
        <rFont val="Poppins"/>
      </rPr>
      <t xml:space="preserve">Producto 4: Tramitación de solicitudes presupuestarias         </t>
    </r>
    <r>
      <rPr>
        <sz val="15"/>
        <color theme="1"/>
        <rFont val="Poppins"/>
      </rPr>
      <t xml:space="preserve">                                             Modificaciones presupuestarias, cuotas de compromiso, certificaciones de fondos presupuestarios, libramientos de pago elaborados</t>
    </r>
  </si>
  <si>
    <t>Reporte de solicitudes y respuesta a las mismas de Pagos pendientes por realizar, libramientos de pago elaborados y certificaciones de fondos presupuestarios solicitadas y elaborados</t>
  </si>
  <si>
    <r>
      <t xml:space="preserve">Producto 5: Conciliación de Cuentas Bancarias Institucionales                                                                                 </t>
    </r>
    <r>
      <rPr>
        <sz val="15"/>
        <color theme="1"/>
        <rFont val="Poppins"/>
      </rPr>
      <t>Revisiones realizadas para comparar los balances de las cuentas bancarias presentadas por el banco y lo registrado en el libro de Banco.</t>
    </r>
  </si>
  <si>
    <t>Conciliaciones realizadas</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</si>
  <si>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</si>
  <si>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 xml:space="preserve">Solicitudes realizadas, reporte de respuesta a las solicitudes/ Plan de compras trimestral / Ejecución del plan de compras </t>
  </si>
  <si>
    <t>DIRECCIÓN DE ARQUITECTURA DIGITAL GUBERNAMENTAL</t>
  </si>
  <si>
    <t>META PROYECTADA TRIMESTRE</t>
  </si>
  <si>
    <r>
      <rPr>
        <b/>
        <sz val="15"/>
        <color rgb="FF000000"/>
        <rFont val="Poppins"/>
      </rPr>
      <t>Producto 1: Plataforma Única de Interoperabilidad</t>
    </r>
    <r>
      <rPr>
        <sz val="15"/>
        <color rgb="FF000000"/>
        <rFont val="Poppins"/>
      </rPr>
      <t xml:space="preserve">
Asegurar la privacidad de los datos compartidos entre instituciones del Estado, garantizando mayor flexibilidad de conexión a través de Internet, sin poner en riesgo la seguridad de los datos con la plataforma X-ROAD.</t>
    </r>
  </si>
  <si>
    <t>Reporte de Instituciones con Servidores de Seguridad de X-ROAD</t>
  </si>
  <si>
    <r>
      <rPr>
        <b/>
        <sz val="15"/>
        <color rgb="FF000000"/>
        <rFont val="Poppins"/>
      </rPr>
      <t>Producto 2: Cuenta Única Ciudadana</t>
    </r>
    <r>
      <rPr>
        <sz val="15"/>
        <color rgb="FF000000"/>
        <rFont val="Poppins"/>
      </rPr>
      <t xml:space="preserve">
Simplificar la obtención de Servicios Gubernamentales, permitiendo a los ciudadanos el autenticarse a portales, trámites y servicios que las instituciones ofrezcan de forma digital, utilizando una única cuenta.</t>
    </r>
  </si>
  <si>
    <t>Reporte de Cuentas Ciudadanas creadas</t>
  </si>
  <si>
    <r>
      <rPr>
        <b/>
        <sz val="15"/>
        <color rgb="FF000000"/>
        <rFont val="Poppins Regular"/>
      </rPr>
      <t xml:space="preserve">Producto 3: Carpeta Ciudadana     </t>
    </r>
    <r>
      <rPr>
        <sz val="15"/>
        <color rgb="FF000000"/>
        <rFont val="Poppins Regular"/>
      </rPr>
      <t xml:space="preserve">                                      
Consolidar las informaciones que posee el Estado del ciudadano, donde puede verificar desde vencimientos de documentos, dirección de residencia, contratos asignados (luz, agua, etc) hasta multas. </t>
    </r>
  </si>
  <si>
    <t>Reporte de Datos y documentos integrados a la Carpeta Ciudadana</t>
  </si>
  <si>
    <t xml:space="preserve">UNIDAD DE BUROCRACIA CERO </t>
  </si>
  <si>
    <t xml:space="preserve">META PROYECTADA
TRIMESTRE   </t>
  </si>
  <si>
    <t xml:space="preserve">META REPORTADA  DEL TRIMESTRE </t>
  </si>
  <si>
    <r>
      <t xml:space="preserve">Producto 1: Habilitación de trámites/servicios priorizados
</t>
    </r>
    <r>
      <rPr>
        <sz val="15"/>
        <color theme="1"/>
        <rFont val="Poppins"/>
      </rPr>
      <t>Transformación digital de servicios e integración en el Portal GOB.DO</t>
    </r>
  </si>
  <si>
    <t>Decreto o resolución, Informe de servicios digitalizados/automatizados</t>
  </si>
  <si>
    <t>DIRECCIÓN DE CENTRO DE DATOS DEL ESTADO DOMINICANO</t>
  </si>
  <si>
    <t xml:space="preserve">META PROYECTADA 
TRIMESTRE  </t>
  </si>
  <si>
    <t>META REPORTADA  DEL TRIMESTRE</t>
  </si>
  <si>
    <r>
      <t xml:space="preserve">Producto 1: Actualizacion y mejora de las capacidades tecnologicas e infraestructura del centro de datos del estado 
</t>
    </r>
    <r>
      <rPr>
        <sz val="15"/>
        <color theme="1"/>
        <rFont val="Poppins"/>
      </rPr>
      <t>Actualizar la infraestructura tecnologica del centro de datos del estado actualizada con herramientas y dispositivos apropiados para brindar un servicio optimo a los servicios criticos de las instituciones alojadas en el centro de datos</t>
    </r>
  </si>
  <si>
    <t>Informes</t>
  </si>
  <si>
    <r>
      <t xml:space="preserve">Producto 2: Monitoreo operativo para la prevencion y correcion de fallas del centro de datos utilizando tecnologia actualizada
</t>
    </r>
    <r>
      <rPr>
        <sz val="15"/>
        <color theme="1"/>
        <rFont val="Poppins"/>
      </rPr>
      <t>Optimización de herramientas, adquisición de nuevas licencias o servicios para eficientizar la Gestión de Riesgos, Ciberseguridad y  Continuidad.</t>
    </r>
  </si>
  <si>
    <t>Informes y reportes.</t>
  </si>
  <si>
    <r>
      <t xml:space="preserve">Producto 3: Mantenimiento de los Servicios computacionales Cloud del centro de datos del estado. 
</t>
    </r>
    <r>
      <rPr>
        <sz val="15"/>
        <color rgb="FF000000"/>
        <rFont val="Poppins Regular"/>
      </rPr>
      <t>Continuar con los licenciamientos del centro de datos del estado que ofrecen servicios computacionales cloud y monitorean dicha infraestructura</t>
    </r>
  </si>
  <si>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</si>
  <si>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</si>
  <si>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</si>
  <si>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t>Porcentaje</t>
  </si>
  <si>
    <r>
      <t xml:space="preserve">Producto 2:  Ejecución plan de Comunicación Interna
</t>
    </r>
    <r>
      <rPr>
        <sz val="15"/>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</si>
  <si>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</si>
  <si>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r>
      <t xml:space="preserve">Producto 3: Apoyo a requerimientos comunicacionales de las unidades organizativas de la institución
</t>
    </r>
    <r>
      <rPr>
        <sz val="15"/>
        <color theme="1"/>
        <rFont val="Poppins"/>
      </rPr>
      <t>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</si>
  <si>
    <t>Reportes de ejecución de cada actividad | Solicitudes realizadas por las áreas</t>
  </si>
  <si>
    <r>
      <t xml:space="preserve">Producto 4: Ejecución de estrategia posicionamiento e imagen Institucional
</t>
    </r>
    <r>
      <rPr>
        <sz val="15"/>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</si>
  <si>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</si>
  <si>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r>
      <t xml:space="preserve">Producto 5: Elaboración y ejecución de estrategia posicionamiento imagen offline de la institución
</t>
    </r>
    <r>
      <rPr>
        <sz val="15"/>
        <color rgb="FF000000"/>
        <rFont val="Poppins Regular"/>
      </rPr>
      <t>Ejecutar un plan de comunicación y posicionamiento de imagen offline de la institución</t>
    </r>
  </si>
  <si>
    <t>Cronograma de trabajo | Informe de métricas trimestral</t>
  </si>
  <si>
    <t xml:space="preserve">DIRECCIÓN DE INNOVACIÓN </t>
  </si>
  <si>
    <r>
      <rPr>
        <b/>
        <sz val="15"/>
        <color rgb="FF000000"/>
        <rFont val="Poppins"/>
      </rPr>
      <t>Producto 2: Plan de fomento a la propiedad intelectual</t>
    </r>
    <r>
      <rPr>
        <sz val="15"/>
        <color rgb="FF000000"/>
        <rFont val="Poppins"/>
      </rPr>
      <t xml:space="preserve">
Fomentar la innovación y la creatividad mediante la adecuada protección y gestión de los derechos de propiedad intelectual. Además, incluye la colaboración con organizaciones internacionales, como la Organización Mundial de la Propiedad Intelectual (OMPI), para alinear las normativas nacionales con los estándares globales y promover la cooperación internacional en este ámbito.</t>
    </r>
  </si>
  <si>
    <t>Cronograma / Informe de avance</t>
  </si>
  <si>
    <r>
      <rPr>
        <b/>
        <sz val="15"/>
        <color rgb="FF000000"/>
        <rFont val="Poppins Regular"/>
      </rPr>
      <t>Producto 5: Estrategia Nacional de Inteligencia Artificial (ENIA)</t>
    </r>
    <r>
      <rPr>
        <sz val="15"/>
        <color rgb="FF000000"/>
        <rFont val="Poppins Regular"/>
      </rPr>
      <t xml:space="preserve">
Crear y revisar regulaciones y políticas para la IA, consolidar iniciativas de datos abiertos y gobierno abierto, evaluar alternativas tecnológicas para un Hub de Datos robusto, y proyectar internacionalmente la ENIA mediante la participación en iniciativas regionales. </t>
    </r>
  </si>
  <si>
    <t>Cronograma / Informes trimestrales</t>
  </si>
  <si>
    <r>
      <rPr>
        <b/>
        <sz val="15"/>
        <color rgb="FF000000"/>
        <rFont val="Poppins"/>
      </rPr>
      <t>Producto 6: Dominicana Innova</t>
    </r>
    <r>
      <rPr>
        <sz val="15"/>
        <color rgb="FF000000"/>
        <rFont val="Poppins"/>
      </rPr>
      <t xml:space="preserve">
Impulsar el desarrollo de hackathones y desafíos de innovación, promoverá la formulación de experiencias inmersivas en realidad aumentada (RA) y realidad virtual (RV), y capacitará en metodologías y tecnologías de inteligencia artificial en diversas aplicaciones. Además, se lanzarán convocatorias para soluciones disruptivas en la administración pública  promoviendo una mentalidad de innovación continua.</t>
    </r>
  </si>
  <si>
    <t>DIRECCIÓN JURIDICA</t>
  </si>
  <si>
    <r>
      <t xml:space="preserve">Producto 5: Actualización del Marco Legal Institucional
</t>
    </r>
    <r>
      <rPr>
        <sz val="15"/>
        <color rgb="FF000000"/>
        <rFont val="Poppins"/>
      </rPr>
      <t xml:space="preserve">Gestionar revisión periódica y actualización del marco legal institucional.      </t>
    </r>
  </si>
  <si>
    <t>Revisión semestral//Informe semestral de hallazgos</t>
  </si>
  <si>
    <t>DIRECCIÓN DE PLANIFICACIÓN Y DESARROLLO</t>
  </si>
  <si>
    <r>
      <rPr>
        <b/>
        <sz val="15"/>
        <color rgb="FF000000"/>
        <rFont val="Poppins"/>
      </rPr>
      <t xml:space="preserve">Producto 3: Indicadores Institucionales </t>
    </r>
    <r>
      <rPr>
        <sz val="15"/>
        <color rgb="FF000000"/>
        <rFont val="Poppins"/>
      </rPr>
      <t xml:space="preserve">
Dar seguimiento a indicadores la gestión de la calidad e indicadores gubernamentales.</t>
    </r>
  </si>
  <si>
    <t>Reportes/Informes de Ejecución</t>
  </si>
  <si>
    <r>
      <rPr>
        <b/>
        <sz val="15"/>
        <color rgb="FF000000"/>
        <rFont val="Poppins"/>
      </rPr>
      <t xml:space="preserve">Producto 6: Gestión Documental </t>
    </r>
    <r>
      <rPr>
        <sz val="15"/>
        <color rgb="FF000000"/>
        <rFont val="Poppins"/>
      </rPr>
      <t xml:space="preserve">
Desarrollar toda la documentación institucional </t>
    </r>
  </si>
  <si>
    <t xml:space="preserve">Cronograma / Informe de avance </t>
  </si>
  <si>
    <t>DIRECCIÓN DE RECURSOS HUMANOS</t>
  </si>
  <si>
    <t>1er Trim.</t>
  </si>
  <si>
    <r>
      <rPr>
        <b/>
        <sz val="15"/>
        <color theme="1"/>
        <rFont val="Poppins"/>
      </rPr>
      <t>Producto 1: Elaboración y Ejecución del Plan de Capacitación</t>
    </r>
    <r>
      <rPr>
        <sz val="15"/>
        <color theme="1"/>
        <rFont val="Poppins"/>
      </rPr>
      <t xml:space="preserve">
Capacitación del personal de la OGTIC. </t>
    </r>
  </si>
  <si>
    <t>Plan de capacitación// Informe de capacitación</t>
  </si>
  <si>
    <r>
      <rPr>
        <b/>
        <sz val="15"/>
        <color theme="1"/>
        <rFont val="Poppins"/>
      </rPr>
      <t xml:space="preserve">Producto 2: Programa de Beneficios     </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</si>
  <si>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</si>
  <si>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 xml:space="preserve">Producto 3: Encuesta y Plan de clima laboral       </t>
    </r>
    <r>
      <rPr>
        <sz val="15"/>
        <color theme="1"/>
        <rFont val="Poppins"/>
      </rPr>
      <t xml:space="preserve">                                                       Aplicar la encuesta de clima, además de elaborar y ejecutar el plan de acción según los resultados arrojado de la encuesta de clima. </t>
    </r>
  </si>
  <si>
    <t>Encuesta, Informe de encuesta, Plan de clima laboral e informe de ejecución</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</si>
  <si>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</si>
  <si>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</si>
  <si>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t xml:space="preserve">Producto 5: Acuerdos y Evaluaciones de Desempeño                              </t>
    </r>
    <r>
      <rPr>
        <sz val="15"/>
        <color rgb="FF000000"/>
        <rFont val="Poppins"/>
      </rPr>
      <t>Elaborar Acuerdos y Evaluaciones de Desempeño de todos los colaboradores de la institución.</t>
    </r>
  </si>
  <si>
    <t>Listado de colaboradores// Acuerdos de desempeño// Evaluaciones de desempeño</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</si>
  <si>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</si>
  <si>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</si>
  <si>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r>
      <t xml:space="preserve">Producto 7: Índice de rotación de personal: 
</t>
    </r>
    <r>
      <rPr>
        <sz val="15"/>
        <color theme="1"/>
        <rFont val="Poppins"/>
      </rPr>
      <t>Analizar mensualmente la tasa de rotacion del personal</t>
    </r>
  </si>
  <si>
    <t>Informe de Ingresos de personal //salida de colaboradores.</t>
  </si>
  <si>
    <r>
      <t xml:space="preserve"> Producto 8: Nómina de Transparencia: 
</t>
    </r>
    <r>
      <rPr>
        <sz val="15"/>
        <color theme="1"/>
        <rFont val="Poppins"/>
      </rPr>
      <t>Registro oportuno y actualizado de los datos  relacionados con el  personal de la institución para elaborar y tramitar las nóminas, cumpliendo con las normas establecidas.</t>
    </r>
  </si>
  <si>
    <t>Nóminas cargadas al portal de transparencia</t>
  </si>
  <si>
    <t>DEPARTAMENTO DE SEGURIDAD DIGITAL</t>
  </si>
  <si>
    <t>No.</t>
  </si>
  <si>
    <r>
      <t xml:space="preserve">Producto 2: Monitoreo de amenazas ciberneticas y trafico malicioso. </t>
    </r>
    <r>
      <rPr>
        <sz val="15"/>
        <color rgb="FF000000"/>
        <rFont val="Poppins"/>
      </rPr>
      <t xml:space="preserve">  Implica la supervisión constante de la red y los sistemas de TI para detectar de manera proactiva comportamientos sospechosos que podrian indicar un ataque cibernetico.</t>
    </r>
  </si>
  <si>
    <t>Reporte de actividades// Informe de posibles incidentes identificados y tratados</t>
  </si>
  <si>
    <r>
      <t xml:space="preserve">Producto 3: Gestión de servicios  internos solicitados </t>
    </r>
    <r>
      <rPr>
        <sz val="15"/>
        <color theme="1"/>
        <rFont val="Poppins"/>
      </rPr>
      <t>Gestionar las solicitudes realizadas por los colaboradores de la instatucion al departamento alineadas a las politicas institucionales.</t>
    </r>
  </si>
  <si>
    <t>Plan de trabajo//Reportes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</si>
  <si>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</si>
  <si>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</si>
  <si>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</si>
  <si>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</si>
  <si>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Acta de proyectos firmadas</t>
  </si>
  <si>
    <r>
      <rPr>
        <b/>
        <sz val="15"/>
        <color rgb="FF000000"/>
        <rFont val="Poppins"/>
      </rPr>
      <t>Producto 3: Implementación del sistema integrado de gestión internacional (SIGEI)</t>
    </r>
    <r>
      <rPr>
        <sz val="15"/>
        <color rgb="FF000000"/>
        <rFont val="Poppins"/>
      </rPr>
      <t xml:space="preserve">
Esta implementación abarca los modulos de gestión humana y nomina, Servicios al servidor público. </t>
    </r>
  </si>
  <si>
    <t>Informe de ejecución</t>
  </si>
  <si>
    <r>
      <t xml:space="preserve">Producto 4: Mejoramiento de portales intitucionales y transparencia
</t>
    </r>
    <r>
      <rPr>
        <sz val="15"/>
        <color rgb="FF000000"/>
        <rFont val="Poppins Regular"/>
      </rPr>
      <t>Este proyecto busca migrar de la plataforma Joomla al gestor de contenido WordPress, tienen incluido el sistema de diseño Dominicano.</t>
    </r>
  </si>
  <si>
    <t>Informe de migración y despliegue de la fase 4</t>
  </si>
  <si>
    <r>
      <t xml:space="preserve">Producto 5: Asistencia técnica especializada para la transformación digital de las instituciones gubernamentales
</t>
    </r>
    <r>
      <rPr>
        <sz val="15"/>
        <color rgb="FF000000"/>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</si>
  <si>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 de Asitencias Brindadas</t>
  </si>
  <si>
    <t>Producto 6 : Desarrollo de plataforma de No Objeciones de compras tecnológicas</t>
  </si>
  <si>
    <t xml:space="preserve">Cronograma de trabajo / Informes de avances </t>
  </si>
  <si>
    <t>DIRECCIÓN DE TECNOLOGÍA DE LA INFORMACIÓN Y COMUNICACIÓN</t>
  </si>
  <si>
    <r>
      <rPr>
        <b/>
        <sz val="15"/>
        <color rgb="FF000000"/>
        <rFont val="Poppins Regular"/>
      </rPr>
      <t>Producto 2: Inventarios de Almacén de Equipos Tecnológicos .</t>
    </r>
    <r>
      <rPr>
        <sz val="15"/>
        <color rgb="FF000000"/>
        <rFont val="Poppins Regular"/>
      </rPr>
      <t xml:space="preserve"> Inventario y control de entradas y salidas. . </t>
    </r>
  </si>
  <si>
    <t xml:space="preserve">Reportes/informes de inventario </t>
  </si>
  <si>
    <r>
      <t xml:space="preserve">Producto 3: Infraestructura Tecnológica actualizada.
</t>
    </r>
    <r>
      <rPr>
        <sz val="15"/>
        <color rgb="FF000000"/>
        <rFont val="Poppins Regular"/>
      </rPr>
      <t>Evaluar, gestionar y mantener la disponibilidad y eficiencia de la infraestructura tecnológica; esto incluye: levantamiento, solicitud, adquisición e instalación de  equipos, telefonía IP, redes, entre otros.</t>
    </r>
  </si>
  <si>
    <t>Plan de trabajo//Informes de ejecución</t>
  </si>
  <si>
    <r>
      <t xml:space="preserve">Producto 4: Servicios técnicos
</t>
    </r>
    <r>
      <rPr>
        <sz val="15"/>
        <color rgb="FF000000"/>
        <rFont val="Poppins Regular"/>
      </rPr>
      <t xml:space="preserve">Implementar acciones que permitan un funcionamiento óptimo de los equipos tecnológicos y un servicio técnico eficiente. Proceso referente a los servicios de la mesa de ayuda. </t>
    </r>
  </si>
  <si>
    <t xml:space="preserve">Reportes trimestral de tickets, Reporte semestral de mantenimiento preventivo y reporte de satisfacción de servicios TIC </t>
  </si>
  <si>
    <r>
      <t xml:space="preserve">Producto 5: Desarrollo y actualizacion de sistemas institucionales 
</t>
    </r>
    <r>
      <rPr>
        <sz val="15"/>
        <color rgb="FF000000"/>
        <rFont val="Poppins Regular"/>
      </rPr>
      <t>Crear y mantener aplicaciones web que soporten y mejoren las operaciones de la institución. Implementar nuevos sistemas para satisfacer necesidades emergentes y  actualizar los sistemas existentes para mejorar su funcionalidad, seguridad y usabilidad.</t>
    </r>
  </si>
  <si>
    <t>Plan de desarrollo para el 2025/ Reporte de ejecución del Plan de Desarrollo</t>
  </si>
  <si>
    <t xml:space="preserve">DIRECCIÓN DE TRANSFORMACIÓN DIGITAL GUBERNAMENTAL </t>
  </si>
  <si>
    <r>
      <t xml:space="preserve">Producto 1: Solicitudes NORTIC
</t>
    </r>
    <r>
      <rPr>
        <sz val="15"/>
        <color rgb="FF000000"/>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</si>
  <si>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</si>
  <si>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rgb="FF000000"/>
        <rFont val="Poppins"/>
      </rPr>
      <t>Auditar a los organismos que han alcanzado la fase de auditoría para fines de recertificación.</t>
    </r>
  </si>
  <si>
    <t>Matriz de control de auditorías / Informes de cierre de auditoría</t>
  </si>
  <si>
    <r>
      <t xml:space="preserve">Producto 6: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</si>
  <si>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</si>
  <si>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t xml:space="preserve">Producto 7: Fortalecimiento del Índice de Uso de TIC e Implementación de Gobierno Digital en la República Dominicana (iTICge) 
</t>
    </r>
    <r>
      <rPr>
        <sz val="15"/>
        <color rgb="FF000000"/>
        <rFont val="Poppins"/>
      </rPr>
      <t>Incluir mejoras a nivel tecnológico y científico así como también de nuevas variables.</t>
    </r>
  </si>
  <si>
    <t>Cronograma de trabajo/Informes de avances/Informe final.</t>
  </si>
  <si>
    <r>
      <t xml:space="preserve">Producto 9: Índice de Ciberseguridad
</t>
    </r>
    <r>
      <rPr>
        <sz val="15"/>
        <color rgb="FF000000"/>
        <rFont val="Poppins"/>
      </rPr>
      <t>Desarrollar un índice para medir el nivel de madurez de la postura de ciberseguridad de las instituciones. El índice estará basado en el Framework de Ciberseguridad (CSF, por sus siglas en inglés) del NIST (Instituto Nacional de Estándares y Tecnología).</t>
    </r>
  </si>
  <si>
    <t>Cronograma / Informes de avances</t>
  </si>
  <si>
    <t>Comité de Gestión de Proyectos (PMO)</t>
  </si>
  <si>
    <t>Producto 1: Seguimiento a los productos priorizados Proporcionar un informe detallado del estado de avance de los proyectos gestionados en Asana, destacando los proyectos priorizados y presentando evidencia del porcentaje de cumplimiento.</t>
  </si>
  <si>
    <t>Portafolio de proyectos / Informes trimestrales</t>
  </si>
  <si>
    <t>AREAS</t>
  </si>
  <si>
    <t>DEPARTAMENTO DE INNOVACIÓN DIGITAL</t>
  </si>
  <si>
    <t>DEPARTAMENTO DE RECURSOS HUMANOS</t>
  </si>
  <si>
    <t>DEPARTAMENTO DE SEGURIDAD Y MONITOREO TIC</t>
  </si>
  <si>
    <t>DEPARTAMENTO DE TECNOLOGÍA DE LA INFORMACIÓN Y COMUNICACIÓN</t>
  </si>
  <si>
    <t>DIRECCIÓN DE ATENCIÓN CIUDADANA</t>
  </si>
  <si>
    <t>DIRECCIÓN DE CENTRO DE DATOS DEL ESTADO</t>
  </si>
  <si>
    <t>DIRECCIÓN DE RELACIONES INTERINSTITUCIONALES E INTERNACIONALES</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</si>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</sst>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0.00_);_([$€-2]* \(#,##0.00\);_([$€-2]* &quot;-&quot;??_)"/>
  </numFmts>
  <fonts count="28"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b/>
      <sz val="18"/>
      <color theme="1"/>
      <name val="Poppins Light"/>
    </font>
    <font>
      <sz val="17"/>
      <name val="Poppins regular"/>
    </font>
    <font>
      <sz val="12"/>
      <color theme="1"/>
      <name val="Calibri"/>
      <family val="2"/>
      <scheme val="minor"/>
    </font>
    <font>
      <b/>
      <sz val="15"/>
      <color rgb="FF000000"/>
      <name val="Poppins Regular"/>
    </font>
    <font>
      <sz val="15"/>
      <color rgb="FF000000"/>
      <name val="Poppins Regular"/>
    </font>
    <font>
      <sz val="15"/>
      <name val="Poppins Regular"/>
    </font>
    <font>
      <b/>
      <sz val="15"/>
      <color theme="0"/>
      <name val="Calibri"/>
      <family val="2"/>
      <scheme val="minor"/>
    </font>
    <font>
      <sz val="15"/>
      <name val="Poppins"/>
    </font>
    <font>
      <b/>
      <sz val="15"/>
      <color theme="0"/>
      <name val="Poppins"/>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2"/>
      </right>
      <top style="thin">
        <color theme="2"/>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left>
      <right/>
      <top style="thin">
        <color theme="2"/>
      </top>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rgb="FFA6A6A6"/>
      </right>
      <top style="thin">
        <color rgb="FFA6A6A6"/>
      </top>
      <bottom style="thin">
        <color rgb="FFA6A6A6"/>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14999847407452621"/>
      </right>
      <top style="thin">
        <color theme="0" tint="-0.34998626667073579"/>
      </top>
      <bottom style="thin">
        <color theme="0" tint="-0.499984740745262"/>
      </bottom>
      <diagonal/>
    </border>
  </borders>
  <cellStyleXfs count="3">
    <xf numFmtId="0" fontId="0" fillId="0" borderId="0"/>
    <xf numFmtId="9" fontId="1" fillId="0" borderId="0" applyFont="0" applyFill="0" applyBorder="0" applyAlignment="0" applyProtection="0"/>
    <xf numFmtId="0" fontId="21" fillId="0" borderId="0"/>
  </cellStyleXfs>
  <cellXfs count="175">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0" fontId="7" fillId="0" borderId="11" xfId="0" applyFont="1" applyBorder="1" applyAlignment="1">
      <alignment horizontal="left" vertical="center" wrapText="1"/>
    </xf>
    <xf numFmtId="3" fontId="7" fillId="0" borderId="11" xfId="0" applyNumberFormat="1" applyFont="1" applyBorder="1" applyAlignment="1">
      <alignment horizontal="center" vertical="center" wrapText="1"/>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0" fontId="19" fillId="2" borderId="11" xfId="0" applyFont="1" applyFill="1" applyBorder="1" applyAlignment="1">
      <alignment horizontal="left" vertical="center" wrapText="1"/>
    </xf>
    <xf numFmtId="0" fontId="18" fillId="0" borderId="0" xfId="0" applyFont="1"/>
    <xf numFmtId="0" fontId="9"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0" fontId="7" fillId="0" borderId="19"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23"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0" fillId="2" borderId="17"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6" xfId="0" applyFont="1" applyFill="1" applyBorder="1" applyAlignment="1">
      <alignment horizontal="center" vertical="center" wrapText="1"/>
    </xf>
    <xf numFmtId="0" fontId="5" fillId="2" borderId="11" xfId="0" applyFont="1" applyFill="1" applyBorder="1" applyAlignment="1">
      <alignment horizontal="center" vertical="center"/>
    </xf>
    <xf numFmtId="0" fontId="2" fillId="7" borderId="0" xfId="0" applyFont="1" applyFill="1"/>
    <xf numFmtId="0" fontId="2" fillId="2" borderId="0" xfId="0" applyFont="1" applyFill="1"/>
    <xf numFmtId="0" fontId="17" fillId="2" borderId="0" xfId="0" applyFont="1" applyFill="1" applyAlignment="1">
      <alignment horizontal="center" vertical="center"/>
    </xf>
    <xf numFmtId="9" fontId="25" fillId="0" borderId="11" xfId="1" applyFont="1" applyBorder="1" applyAlignment="1">
      <alignment horizontal="center" vertical="center"/>
    </xf>
    <xf numFmtId="9" fontId="25" fillId="7" borderId="11" xfId="1" applyFont="1" applyFill="1" applyBorder="1" applyAlignment="1">
      <alignment horizontal="center" vertical="center"/>
    </xf>
    <xf numFmtId="0" fontId="20" fillId="2" borderId="28" xfId="0" applyFont="1" applyFill="1" applyBorder="1" applyAlignment="1">
      <alignment horizontal="center" vertical="center"/>
    </xf>
    <xf numFmtId="0" fontId="7" fillId="0" borderId="28" xfId="0" applyFont="1" applyBorder="1" applyAlignment="1" applyProtection="1">
      <alignment horizontal="center" vertical="center" wrapText="1"/>
      <protection locked="0"/>
    </xf>
    <xf numFmtId="3" fontId="20" fillId="2" borderId="28" xfId="0" applyNumberFormat="1" applyFont="1" applyFill="1" applyBorder="1" applyAlignment="1">
      <alignment horizontal="center" vertical="center"/>
    </xf>
    <xf numFmtId="0" fontId="20" fillId="2" borderId="28" xfId="0" applyFont="1" applyFill="1" applyBorder="1" applyAlignment="1">
      <alignment horizontal="center" vertical="center" wrapText="1"/>
    </xf>
    <xf numFmtId="3" fontId="20" fillId="2" borderId="0" xfId="0" applyNumberFormat="1" applyFont="1" applyFill="1" applyAlignment="1">
      <alignment horizontal="center" vertical="center" wrapText="1"/>
    </xf>
    <xf numFmtId="0" fontId="20" fillId="2" borderId="29" xfId="0" applyFont="1" applyFill="1" applyBorder="1" applyAlignment="1">
      <alignment horizontal="center" vertical="center" wrapText="1"/>
    </xf>
    <xf numFmtId="0" fontId="20" fillId="2" borderId="26" xfId="0" applyFont="1" applyFill="1" applyBorder="1" applyAlignment="1">
      <alignment horizontal="center" vertical="center"/>
    </xf>
    <xf numFmtId="0" fontId="23" fillId="0" borderId="31"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8" xfId="0" applyFont="1" applyBorder="1" applyAlignment="1">
      <alignment horizontal="center" vertical="center" wrapText="1"/>
    </xf>
    <xf numFmtId="9" fontId="10" fillId="0" borderId="28" xfId="0" applyNumberFormat="1" applyFont="1" applyBorder="1" applyAlignment="1" applyProtection="1">
      <alignment horizontal="center" vertical="center" wrapText="1"/>
      <protection locked="0"/>
    </xf>
    <xf numFmtId="3" fontId="20" fillId="2" borderId="28" xfId="0" applyNumberFormat="1" applyFont="1" applyFill="1" applyBorder="1" applyAlignment="1">
      <alignment horizontal="center" vertical="center" wrapText="1"/>
    </xf>
    <xf numFmtId="0" fontId="18" fillId="0" borderId="6" xfId="0" applyFont="1" applyBorder="1" applyAlignment="1">
      <alignment horizontal="center" vertical="center"/>
    </xf>
    <xf numFmtId="0" fontId="9" fillId="2" borderId="16" xfId="0" applyFont="1" applyFill="1" applyBorder="1" applyAlignment="1">
      <alignment horizontal="center" vertical="center" wrapText="1"/>
    </xf>
    <xf numFmtId="0" fontId="6" fillId="0" borderId="15"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7" fillId="0" borderId="33" xfId="0" applyFont="1" applyBorder="1" applyAlignment="1">
      <alignment horizontal="center" vertical="center" wrapText="1"/>
    </xf>
    <xf numFmtId="0" fontId="22" fillId="0" borderId="27" xfId="0" applyFont="1" applyBorder="1" applyAlignment="1">
      <alignment horizontal="left" vertical="center" wrapText="1"/>
    </xf>
    <xf numFmtId="0" fontId="6" fillId="0" borderId="34" xfId="0" applyFont="1" applyBorder="1" applyAlignment="1">
      <alignment horizontal="left" vertical="center" wrapText="1"/>
    </xf>
    <xf numFmtId="0" fontId="6" fillId="2" borderId="11" xfId="0" applyFont="1" applyFill="1" applyBorder="1" applyAlignment="1">
      <alignment horizontal="left" vertical="center" wrapText="1"/>
    </xf>
    <xf numFmtId="0" fontId="23" fillId="0" borderId="26" xfId="0" applyFont="1" applyBorder="1" applyAlignment="1" applyProtection="1">
      <alignment horizontal="left" vertical="center" wrapText="1"/>
      <protection locked="0"/>
    </xf>
    <xf numFmtId="0" fontId="22" fillId="0" borderId="28" xfId="0" applyFont="1" applyBorder="1" applyAlignment="1">
      <alignment horizontal="left" vertical="center" wrapText="1"/>
    </xf>
    <xf numFmtId="0" fontId="11" fillId="0" borderId="18" xfId="0" applyFont="1" applyBorder="1" applyAlignment="1" applyProtection="1">
      <alignment horizontal="left" vertical="center" wrapText="1"/>
      <protection locked="0"/>
    </xf>
    <xf numFmtId="0" fontId="23" fillId="0" borderId="31" xfId="0" applyFont="1" applyBorder="1" applyAlignment="1" applyProtection="1">
      <alignment horizontal="justify" vertical="center" wrapText="1"/>
      <protection locked="0"/>
    </xf>
    <xf numFmtId="0" fontId="16" fillId="0" borderId="28" xfId="0" applyFont="1" applyBorder="1" applyAlignment="1" applyProtection="1">
      <alignment horizontal="justify" vertical="center" wrapText="1"/>
      <protection locked="0"/>
    </xf>
    <xf numFmtId="0" fontId="6" fillId="2" borderId="15" xfId="0" applyFont="1" applyFill="1" applyBorder="1" applyAlignment="1">
      <alignment horizontal="left" vertical="center" wrapText="1"/>
    </xf>
    <xf numFmtId="0" fontId="22" fillId="0" borderId="18"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7" fillId="0" borderId="34" xfId="0" applyFont="1" applyBorder="1" applyAlignment="1" applyProtection="1">
      <alignment horizontal="center" vertical="center" wrapText="1"/>
      <protection locked="0"/>
    </xf>
    <xf numFmtId="0" fontId="10" fillId="0" borderId="23" xfId="0" applyFont="1" applyBorder="1" applyAlignment="1">
      <alignment horizontal="center" vertical="center"/>
    </xf>
    <xf numFmtId="165" fontId="23" fillId="0" borderId="31" xfId="0" applyNumberFormat="1" applyFont="1" applyBorder="1" applyAlignment="1" applyProtection="1">
      <alignment horizontal="left" vertical="center" wrapText="1"/>
      <protection locked="0"/>
    </xf>
    <xf numFmtId="0" fontId="10" fillId="0" borderId="34" xfId="0" applyFont="1" applyBorder="1" applyAlignment="1">
      <alignment horizontal="center" vertical="center"/>
    </xf>
    <xf numFmtId="0" fontId="10" fillId="2" borderId="31" xfId="0" applyFont="1" applyFill="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15" xfId="0" applyFont="1" applyBorder="1" applyAlignment="1">
      <alignment horizontal="center" vertical="center"/>
    </xf>
    <xf numFmtId="0" fontId="5" fillId="0" borderId="34" xfId="0" applyFont="1" applyBorder="1" applyAlignment="1">
      <alignment horizontal="center" vertical="center"/>
    </xf>
    <xf numFmtId="9" fontId="25" fillId="0" borderId="15" xfId="1" applyFont="1" applyBorder="1" applyAlignment="1">
      <alignment horizontal="center" vertical="center"/>
    </xf>
    <xf numFmtId="9" fontId="25" fillId="0" borderId="34" xfId="1" applyFont="1" applyBorder="1" applyAlignment="1">
      <alignment horizontal="center" vertical="center"/>
    </xf>
    <xf numFmtId="0" fontId="5" fillId="2" borderId="15" xfId="0" applyFont="1" applyFill="1" applyBorder="1" applyAlignment="1">
      <alignment horizontal="center" vertical="center"/>
    </xf>
    <xf numFmtId="0" fontId="5"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8" fillId="2" borderId="26" xfId="0" applyFont="1" applyFill="1" applyBorder="1" applyAlignment="1">
      <alignment horizontal="center" vertical="center"/>
    </xf>
    <xf numFmtId="0" fontId="16" fillId="0" borderId="34" xfId="0" applyFont="1" applyBorder="1" applyAlignment="1">
      <alignment horizontal="center" vertical="center" wrapText="1"/>
    </xf>
    <xf numFmtId="0" fontId="20" fillId="2" borderId="16" xfId="0" applyFont="1" applyFill="1" applyBorder="1" applyAlignment="1">
      <alignment horizontal="center" vertical="center"/>
    </xf>
    <xf numFmtId="0" fontId="26" fillId="0" borderId="34" xfId="0" applyFont="1" applyBorder="1" applyAlignment="1">
      <alignment horizontal="center" vertical="center" wrapText="1"/>
    </xf>
    <xf numFmtId="0" fontId="7" fillId="2" borderId="34" xfId="2" applyFont="1" applyFill="1" applyBorder="1" applyAlignment="1">
      <alignment horizontal="center" vertical="center" wrapText="1"/>
    </xf>
    <xf numFmtId="9" fontId="25" fillId="0" borderId="36" xfId="1" applyFont="1" applyBorder="1" applyAlignment="1">
      <alignment horizontal="center" vertical="center"/>
    </xf>
    <xf numFmtId="0" fontId="7" fillId="0" borderId="34" xfId="2" applyFont="1" applyBorder="1" applyAlignment="1">
      <alignment horizontal="center" vertical="center" wrapText="1"/>
    </xf>
    <xf numFmtId="0" fontId="15" fillId="2" borderId="26"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xf>
    <xf numFmtId="0" fontId="7" fillId="2" borderId="34"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2" borderId="12" xfId="0" applyFont="1" applyFill="1" applyBorder="1" applyAlignment="1">
      <alignment horizontal="center" vertical="center"/>
    </xf>
    <xf numFmtId="0" fontId="7" fillId="0" borderId="37" xfId="0" applyFont="1" applyBorder="1" applyAlignment="1">
      <alignment horizontal="center" vertical="center" wrapText="1"/>
    </xf>
    <xf numFmtId="0" fontId="5" fillId="0" borderId="25" xfId="0" applyFont="1" applyBorder="1" applyAlignment="1">
      <alignment horizontal="center" vertical="center"/>
    </xf>
    <xf numFmtId="0" fontId="20" fillId="2" borderId="30" xfId="0" applyFont="1" applyFill="1" applyBorder="1" applyAlignment="1">
      <alignment horizontal="center" vertical="center" wrapText="1"/>
    </xf>
    <xf numFmtId="0" fontId="7" fillId="0" borderId="32" xfId="0" applyFont="1" applyBorder="1" applyAlignment="1" applyProtection="1">
      <alignment horizontal="center" vertical="center" wrapText="1"/>
      <protection locked="0"/>
    </xf>
    <xf numFmtId="0" fontId="15" fillId="0" borderId="34" xfId="0" applyFont="1" applyBorder="1" applyAlignment="1" applyProtection="1">
      <alignment horizontal="left" vertical="center" wrapText="1"/>
      <protection locked="0"/>
    </xf>
    <xf numFmtId="0" fontId="15" fillId="2" borderId="34" xfId="2" applyFont="1" applyFill="1" applyBorder="1" applyAlignment="1">
      <alignment horizontal="justify" vertical="center" wrapText="1"/>
    </xf>
    <xf numFmtId="0" fontId="16" fillId="2" borderId="34" xfId="2" applyFont="1" applyFill="1" applyBorder="1" applyAlignment="1">
      <alignment horizontal="justify" vertical="center" wrapText="1"/>
    </xf>
    <xf numFmtId="0" fontId="15" fillId="0" borderId="34" xfId="0" applyFont="1" applyBorder="1" applyAlignment="1">
      <alignment vertical="center" wrapText="1"/>
    </xf>
    <xf numFmtId="0" fontId="16" fillId="0" borderId="34" xfId="0" applyFont="1" applyBorder="1" applyAlignment="1" applyProtection="1">
      <alignment vertical="center" wrapText="1"/>
      <protection locked="0"/>
    </xf>
    <xf numFmtId="0" fontId="15" fillId="0" borderId="34" xfId="0" applyFont="1" applyBorder="1" applyAlignment="1">
      <alignment horizontal="left" vertical="center" wrapText="1"/>
    </xf>
    <xf numFmtId="165" fontId="16" fillId="0" borderId="34" xfId="0" applyNumberFormat="1" applyFont="1" applyBorder="1" applyAlignment="1" applyProtection="1">
      <alignment horizontal="justify" vertical="center" wrapText="1"/>
      <protection locked="0"/>
    </xf>
    <xf numFmtId="0" fontId="6" fillId="0" borderId="34" xfId="0" applyFont="1" applyBorder="1" applyAlignment="1" applyProtection="1">
      <alignment horizontal="justify" vertical="center" wrapText="1"/>
      <protection locked="0"/>
    </xf>
    <xf numFmtId="0" fontId="14" fillId="0" borderId="39" xfId="0" applyFont="1" applyBorder="1" applyAlignment="1">
      <alignment vertical="center" wrapText="1"/>
    </xf>
    <xf numFmtId="0" fontId="7" fillId="0" borderId="4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15" fillId="2" borderId="34" xfId="0" applyFont="1" applyFill="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5" fillId="0" borderId="0" xfId="0" applyFont="1" applyAlignment="1">
      <alignment horizontal="center" vertical="center"/>
    </xf>
    <xf numFmtId="0" fontId="22" fillId="9" borderId="42" xfId="0" applyFont="1" applyFill="1" applyBorder="1" applyAlignment="1">
      <alignment horizontal="left" vertical="center" wrapText="1"/>
    </xf>
    <xf numFmtId="0" fontId="10" fillId="0" borderId="39" xfId="0" applyFont="1" applyBorder="1" applyAlignment="1">
      <alignment horizontal="center" vertical="center"/>
    </xf>
    <xf numFmtId="0" fontId="7" fillId="0" borderId="24" xfId="0" applyFont="1" applyBorder="1" applyAlignment="1">
      <alignment horizontal="center" vertical="center" wrapText="1"/>
    </xf>
    <xf numFmtId="0" fontId="26" fillId="2" borderId="38" xfId="2"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1" fillId="0" borderId="16" xfId="0" applyFont="1" applyBorder="1" applyAlignment="1">
      <alignment horizontal="left" vertical="center" wrapText="1"/>
    </xf>
    <xf numFmtId="10" fontId="5" fillId="0" borderId="11" xfId="0" applyNumberFormat="1" applyFont="1" applyBorder="1" applyAlignment="1">
      <alignment horizontal="center" vertical="center"/>
    </xf>
    <xf numFmtId="0" fontId="15" fillId="0" borderId="34" xfId="2" applyFont="1" applyBorder="1" applyAlignment="1">
      <alignment horizontal="justify" vertical="center" wrapText="1"/>
    </xf>
    <xf numFmtId="9" fontId="7" fillId="0" borderId="33" xfId="0" applyNumberFormat="1" applyFont="1" applyBorder="1" applyAlignment="1">
      <alignment horizontal="center" vertical="center" wrapText="1"/>
    </xf>
    <xf numFmtId="9" fontId="7" fillId="0" borderId="20" xfId="0" applyNumberFormat="1" applyFont="1" applyBorder="1" applyAlignment="1">
      <alignment horizontal="center" vertical="center" wrapText="1"/>
    </xf>
    <xf numFmtId="9" fontId="5" fillId="0" borderId="37" xfId="0" applyNumberFormat="1" applyFont="1" applyBorder="1" applyAlignment="1">
      <alignment horizontal="center" vertical="center"/>
    </xf>
    <xf numFmtId="0" fontId="7" fillId="2" borderId="41" xfId="0" applyFont="1" applyFill="1" applyBorder="1" applyAlignment="1">
      <alignment horizontal="center" vertical="center" wrapText="1"/>
    </xf>
    <xf numFmtId="0" fontId="7" fillId="2" borderId="43" xfId="0" applyFont="1" applyFill="1" applyBorder="1" applyAlignment="1" applyProtection="1">
      <alignment horizontal="center" vertical="center" wrapText="1"/>
      <protection locked="0"/>
    </xf>
    <xf numFmtId="0" fontId="7" fillId="2" borderId="43" xfId="0" applyFont="1" applyFill="1" applyBorder="1" applyAlignment="1">
      <alignment horizontal="center" vertical="center" wrapText="1"/>
    </xf>
    <xf numFmtId="0" fontId="5" fillId="2" borderId="44" xfId="0" applyFont="1" applyFill="1" applyBorder="1" applyAlignment="1">
      <alignment horizontal="center" vertical="center"/>
    </xf>
    <xf numFmtId="0" fontId="24" fillId="2" borderId="28" xfId="0" applyFont="1" applyFill="1" applyBorder="1" applyAlignment="1">
      <alignment horizontal="center" vertical="center"/>
    </xf>
    <xf numFmtId="0" fontId="24" fillId="2" borderId="34" xfId="0" applyFont="1" applyFill="1" applyBorder="1" applyAlignment="1">
      <alignment horizontal="center" vertical="center"/>
    </xf>
    <xf numFmtId="0" fontId="9" fillId="3" borderId="17" xfId="0" applyFont="1" applyFill="1" applyBorder="1" applyAlignment="1">
      <alignment horizontal="center" vertical="center" wrapText="1"/>
    </xf>
    <xf numFmtId="0" fontId="15" fillId="2" borderId="34" xfId="0" applyFont="1" applyFill="1" applyBorder="1" applyAlignment="1" applyProtection="1">
      <alignment horizontal="center" vertical="center" wrapText="1"/>
      <protection locked="0"/>
    </xf>
    <xf numFmtId="9" fontId="27" fillId="6" borderId="34" xfId="0" applyNumberFormat="1" applyFont="1" applyFill="1" applyBorder="1" applyAlignment="1" applyProtection="1">
      <alignment horizontal="center" vertical="center" wrapText="1"/>
      <protection locked="0"/>
    </xf>
    <xf numFmtId="0" fontId="16" fillId="2" borderId="34" xfId="0" applyFont="1" applyFill="1" applyBorder="1" applyAlignment="1" applyProtection="1">
      <alignment horizontal="center" vertical="center" wrapText="1"/>
      <protection locked="0"/>
    </xf>
    <xf numFmtId="0" fontId="16" fillId="2" borderId="41" xfId="0" applyFont="1" applyFill="1" applyBorder="1" applyAlignment="1" applyProtection="1">
      <alignment horizontal="center" vertical="center" wrapText="1"/>
      <protection locked="0"/>
    </xf>
    <xf numFmtId="3" fontId="5" fillId="0" borderId="11" xfId="0" applyNumberFormat="1" applyFont="1" applyBorder="1" applyAlignment="1">
      <alignment horizontal="center" vertical="center"/>
    </xf>
    <xf numFmtId="0" fontId="8" fillId="5" borderId="15" xfId="0" applyFont="1" applyFill="1" applyBorder="1" applyAlignment="1">
      <alignment horizontal="center" vertical="center"/>
    </xf>
    <xf numFmtId="0" fontId="8" fillId="5" borderId="2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11"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xf numFmtId="0" fontId="10" fillId="2" borderId="28" xfId="0" applyFont="1" applyFill="1" applyBorder="1" applyAlignment="1">
      <alignment horizontal="center" vertical="center"/>
    </xf>
    <xf numFmtId="0" fontId="16" fillId="2" borderId="28" xfId="0" applyFont="1" applyFill="1" applyBorder="1" applyAlignment="1" applyProtection="1">
      <alignment horizontal="center" vertical="center" wrapText="1"/>
      <protection locked="0"/>
    </xf>
  </cellXfs>
  <cellStyles count="3">
    <cellStyle name="Normal" xfId="0" builtinId="0"/>
    <cellStyle name="Normal 2" xfId="2" xr:uid="{EDF8ABE5-0636-48E2-AA41-8F7B0AC8F863}"/>
    <cellStyle name="Percent" xfId="1" builtinId="5"/>
  </cellStyles>
  <dxfs count="302">
    <dxf>
      <fill>
        <patternFill>
          <bgColor rgb="FFFFC000"/>
        </patternFill>
      </fill>
    </dxf>
    <dxf>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fgColor rgb="FFFFC000"/>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178435</xdr:rowOff>
    </xdr:from>
    <xdr:to>
      <xdr:col>2</xdr:col>
      <xdr:colOff>5657850</xdr:colOff>
      <xdr:row>4</xdr:row>
      <xdr:rowOff>476250</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96605" y="330835"/>
          <a:ext cx="6361445" cy="22599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C161"/>
  <sheetViews>
    <sheetView showGridLines="0" tabSelected="1" zoomScale="50" zoomScaleNormal="50" workbookViewId="0">
      <selection activeCell="C45" sqref="C45"/>
    </sheetView>
  </sheetViews>
  <sheetFormatPr defaultColWidth="11.42578125" defaultRowHeight="12" x14ac:dyDescent="0.2"/>
  <cols>
    <col min="1" max="1" width="8.85546875" style="1" customWidth="1"/>
    <col min="2" max="2" width="15.140625" style="1" customWidth="1"/>
    <col min="3" max="3" width="94"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2:15" x14ac:dyDescent="0.2">
      <c r="G1" s="1"/>
    </row>
    <row r="2" spans="2:15" ht="54.75" customHeight="1" x14ac:dyDescent="0.2">
      <c r="B2" s="168"/>
      <c r="C2" s="168"/>
      <c r="D2" s="169" t="s">
        <v>0</v>
      </c>
      <c r="E2" s="169"/>
      <c r="F2" s="169"/>
      <c r="G2" s="169"/>
      <c r="H2" s="169"/>
      <c r="I2" s="169"/>
      <c r="J2" s="28" t="s">
        <v>1</v>
      </c>
      <c r="K2" s="1"/>
    </row>
    <row r="3" spans="2:15" ht="51.75" customHeight="1" x14ac:dyDescent="0.2">
      <c r="B3" s="168"/>
      <c r="C3" s="168"/>
      <c r="D3" s="169"/>
      <c r="E3" s="169"/>
      <c r="F3" s="169"/>
      <c r="G3" s="169"/>
      <c r="H3" s="169"/>
      <c r="I3" s="169"/>
      <c r="J3" s="28" t="s">
        <v>2</v>
      </c>
      <c r="K3" s="1"/>
    </row>
    <row r="4" spans="2:15" ht="45.75" customHeight="1" x14ac:dyDescent="0.2">
      <c r="B4" s="168"/>
      <c r="C4" s="168"/>
      <c r="D4" s="169"/>
      <c r="E4" s="169"/>
      <c r="F4" s="169"/>
      <c r="G4" s="169"/>
      <c r="H4" s="169"/>
      <c r="I4" s="169"/>
      <c r="J4" s="28" t="s">
        <v>3</v>
      </c>
      <c r="K4" s="1"/>
      <c r="L4" s="166" t="s">
        <v>4</v>
      </c>
      <c r="M4" s="167"/>
      <c r="O4" s="15">
        <f>20%/25%</f>
        <v>0.8</v>
      </c>
    </row>
    <row r="5" spans="2:15" ht="38.25" customHeight="1" x14ac:dyDescent="0.2">
      <c r="B5" s="168"/>
      <c r="C5" s="168"/>
      <c r="D5" s="169"/>
      <c r="E5" s="169"/>
      <c r="F5" s="169"/>
      <c r="G5" s="169"/>
      <c r="H5" s="169"/>
      <c r="I5" s="169"/>
      <c r="J5" s="28" t="s">
        <v>5</v>
      </c>
      <c r="K5" s="1"/>
      <c r="L5" s="7" t="s">
        <v>6</v>
      </c>
      <c r="M5" s="8" t="s">
        <v>7</v>
      </c>
    </row>
    <row r="6" spans="2:15" ht="37.5" customHeight="1" x14ac:dyDescent="0.2">
      <c r="B6" s="170" t="s">
        <v>8</v>
      </c>
      <c r="C6" s="171"/>
      <c r="D6" s="171"/>
      <c r="E6" s="171"/>
      <c r="F6" s="171"/>
      <c r="G6" s="171"/>
      <c r="H6" s="171"/>
      <c r="I6" s="171"/>
      <c r="J6" s="172"/>
      <c r="K6" s="1"/>
      <c r="L6" s="9" t="s">
        <v>9</v>
      </c>
      <c r="M6" s="10" t="s">
        <v>10</v>
      </c>
    </row>
    <row r="7" spans="2:15" ht="43.5" customHeight="1" x14ac:dyDescent="0.2">
      <c r="B7" s="155" t="s">
        <v>11</v>
      </c>
      <c r="C7" s="155" t="s">
        <v>12</v>
      </c>
      <c r="D7" s="157" t="s">
        <v>13</v>
      </c>
      <c r="E7" s="157" t="s">
        <v>14</v>
      </c>
      <c r="F7" s="157" t="s">
        <v>15</v>
      </c>
      <c r="G7" s="157" t="s">
        <v>16</v>
      </c>
      <c r="H7" s="157" t="s">
        <v>17</v>
      </c>
      <c r="I7" s="25" t="s">
        <v>18</v>
      </c>
      <c r="J7" s="157" t="s">
        <v>19</v>
      </c>
      <c r="K7" s="1"/>
      <c r="L7" s="11" t="s">
        <v>20</v>
      </c>
      <c r="M7" s="12" t="s">
        <v>21</v>
      </c>
    </row>
    <row r="8" spans="2:15" ht="43.5" customHeight="1" x14ac:dyDescent="0.2">
      <c r="B8" s="155"/>
      <c r="C8" s="156"/>
      <c r="D8" s="158"/>
      <c r="E8" s="158"/>
      <c r="F8" s="157"/>
      <c r="G8" s="157"/>
      <c r="H8" s="157"/>
      <c r="I8" s="25" t="s">
        <v>22</v>
      </c>
      <c r="J8" s="157"/>
      <c r="K8" s="1"/>
      <c r="L8" s="16" t="s">
        <v>23</v>
      </c>
      <c r="M8" s="65" t="s">
        <v>24</v>
      </c>
    </row>
    <row r="9" spans="2:15" ht="132" customHeight="1" x14ac:dyDescent="0.55000000000000004">
      <c r="B9" s="39">
        <v>1</v>
      </c>
      <c r="C9" s="76" t="s">
        <v>25</v>
      </c>
      <c r="D9" s="38" t="s">
        <v>26</v>
      </c>
      <c r="E9" s="35" t="s">
        <v>27</v>
      </c>
      <c r="F9" s="133">
        <v>12</v>
      </c>
      <c r="G9" s="134">
        <v>3</v>
      </c>
      <c r="H9" s="134">
        <v>3</v>
      </c>
      <c r="I9" s="51">
        <f t="shared" ref="I9:I13" si="0">+H9/G9</f>
        <v>1</v>
      </c>
      <c r="J9" s="30"/>
      <c r="K9" s="1"/>
      <c r="L9" s="50"/>
      <c r="M9" s="29"/>
    </row>
    <row r="10" spans="2:15" ht="180.75" customHeight="1" x14ac:dyDescent="0.2">
      <c r="B10" s="17">
        <v>2</v>
      </c>
      <c r="C10" s="135" t="s">
        <v>28</v>
      </c>
      <c r="D10" s="38" t="s">
        <v>29</v>
      </c>
      <c r="E10" s="38" t="s">
        <v>27</v>
      </c>
      <c r="F10" s="18">
        <v>12</v>
      </c>
      <c r="G10" s="18">
        <v>3</v>
      </c>
      <c r="H10" s="19">
        <v>3</v>
      </c>
      <c r="I10" s="51">
        <f t="shared" si="0"/>
        <v>1</v>
      </c>
      <c r="J10" s="19"/>
      <c r="K10" s="1"/>
    </row>
    <row r="11" spans="2:15" ht="189" customHeight="1" x14ac:dyDescent="0.2">
      <c r="B11" s="17">
        <v>3</v>
      </c>
      <c r="C11" s="22" t="s">
        <v>30</v>
      </c>
      <c r="D11" s="18" t="s">
        <v>31</v>
      </c>
      <c r="E11" s="18" t="s">
        <v>27</v>
      </c>
      <c r="F11" s="18">
        <v>12</v>
      </c>
      <c r="G11" s="18">
        <v>3</v>
      </c>
      <c r="H11" s="19">
        <v>8</v>
      </c>
      <c r="I11" s="51">
        <v>1</v>
      </c>
      <c r="J11" s="19"/>
      <c r="K11" s="1"/>
    </row>
    <row r="12" spans="2:15" ht="157.5" customHeight="1" x14ac:dyDescent="0.2">
      <c r="B12" s="17">
        <v>4</v>
      </c>
      <c r="C12" s="73" t="s">
        <v>32</v>
      </c>
      <c r="D12" s="18" t="s">
        <v>33</v>
      </c>
      <c r="E12" s="18" t="s">
        <v>27</v>
      </c>
      <c r="F12" s="18">
        <v>12</v>
      </c>
      <c r="G12" s="18">
        <v>3</v>
      </c>
      <c r="H12" s="19">
        <v>6</v>
      </c>
      <c r="I12" s="51">
        <v>1</v>
      </c>
      <c r="J12" s="47"/>
      <c r="K12" s="1"/>
    </row>
    <row r="13" spans="2:15" ht="127.5" customHeight="1" x14ac:dyDescent="0.2">
      <c r="B13" s="17">
        <v>5</v>
      </c>
      <c r="C13" s="121" t="s">
        <v>34</v>
      </c>
      <c r="D13" s="82" t="s">
        <v>35</v>
      </c>
      <c r="E13" s="18" t="s">
        <v>27</v>
      </c>
      <c r="F13" s="18">
        <v>4</v>
      </c>
      <c r="G13" s="18">
        <v>1</v>
      </c>
      <c r="H13" s="19">
        <v>1</v>
      </c>
      <c r="I13" s="51">
        <f t="shared" si="0"/>
        <v>1</v>
      </c>
      <c r="J13" s="47"/>
      <c r="K13" s="1"/>
    </row>
    <row r="14" spans="2:15" ht="39.75" customHeight="1" x14ac:dyDescent="0.2">
      <c r="B14" s="170" t="s">
        <v>36</v>
      </c>
      <c r="C14" s="171"/>
      <c r="D14" s="171"/>
      <c r="E14" s="171"/>
      <c r="F14" s="171"/>
      <c r="G14" s="171"/>
      <c r="H14" s="171"/>
      <c r="I14" s="171"/>
      <c r="J14" s="172"/>
      <c r="K14" s="1"/>
    </row>
    <row r="15" spans="2:15" ht="134.25" customHeight="1" x14ac:dyDescent="0.2">
      <c r="B15" s="45" t="s">
        <v>11</v>
      </c>
      <c r="C15" s="45" t="s">
        <v>12</v>
      </c>
      <c r="D15" s="46" t="s">
        <v>13</v>
      </c>
      <c r="E15" s="45" t="s">
        <v>14</v>
      </c>
      <c r="F15" s="45" t="s">
        <v>15</v>
      </c>
      <c r="G15" s="46" t="s">
        <v>37</v>
      </c>
      <c r="H15" s="44" t="s">
        <v>17</v>
      </c>
      <c r="I15" s="43" t="s">
        <v>18</v>
      </c>
      <c r="J15" s="43" t="s">
        <v>19</v>
      </c>
      <c r="K15" s="1"/>
    </row>
    <row r="16" spans="2:15" ht="155.25" customHeight="1" x14ac:dyDescent="0.2">
      <c r="B16" s="53">
        <v>1</v>
      </c>
      <c r="C16" s="78" t="s">
        <v>38</v>
      </c>
      <c r="D16" s="54" t="s">
        <v>39</v>
      </c>
      <c r="E16" s="145" t="s">
        <v>27</v>
      </c>
      <c r="F16" s="53">
        <v>8</v>
      </c>
      <c r="G16" s="56">
        <v>2</v>
      </c>
      <c r="H16" s="58">
        <v>6</v>
      </c>
      <c r="I16" s="51">
        <v>1</v>
      </c>
      <c r="J16" s="59"/>
      <c r="K16" s="1"/>
    </row>
    <row r="17" spans="2:11" ht="147.75" customHeight="1" x14ac:dyDescent="0.2">
      <c r="B17" s="53">
        <v>2</v>
      </c>
      <c r="C17" s="78" t="s">
        <v>40</v>
      </c>
      <c r="D17" s="54" t="s">
        <v>41</v>
      </c>
      <c r="E17" s="145" t="s">
        <v>27</v>
      </c>
      <c r="F17" s="55">
        <v>65000</v>
      </c>
      <c r="G17" s="57">
        <v>5000</v>
      </c>
      <c r="H17" s="64">
        <v>40350</v>
      </c>
      <c r="I17" s="51">
        <v>1</v>
      </c>
      <c r="J17" s="54"/>
      <c r="K17" s="1"/>
    </row>
    <row r="18" spans="2:11" ht="171" customHeight="1" x14ac:dyDescent="0.2">
      <c r="B18" s="53">
        <v>3</v>
      </c>
      <c r="C18" s="77" t="s">
        <v>42</v>
      </c>
      <c r="D18" s="60" t="s">
        <v>43</v>
      </c>
      <c r="E18" s="145" t="s">
        <v>27</v>
      </c>
      <c r="F18" s="53">
        <v>12</v>
      </c>
      <c r="G18" s="56">
        <v>3</v>
      </c>
      <c r="H18" s="112">
        <v>3</v>
      </c>
      <c r="I18" s="51">
        <f t="shared" ref="I18" si="1">+H18/G18</f>
        <v>1</v>
      </c>
      <c r="J18" s="113"/>
      <c r="K18" s="1"/>
    </row>
    <row r="19" spans="2:11" ht="35.25" customHeight="1" x14ac:dyDescent="0.2">
      <c r="B19" s="160" t="s">
        <v>44</v>
      </c>
      <c r="C19" s="159"/>
      <c r="D19" s="159"/>
      <c r="E19" s="160"/>
      <c r="F19" s="160"/>
      <c r="G19" s="160"/>
      <c r="H19" s="160"/>
      <c r="I19" s="160"/>
      <c r="J19" s="160"/>
      <c r="K19" s="1"/>
    </row>
    <row r="20" spans="2:11" ht="28.5" customHeight="1" x14ac:dyDescent="0.2">
      <c r="B20" s="155" t="s">
        <v>11</v>
      </c>
      <c r="C20" s="155" t="s">
        <v>12</v>
      </c>
      <c r="D20" s="157" t="s">
        <v>13</v>
      </c>
      <c r="E20" s="157" t="s">
        <v>14</v>
      </c>
      <c r="F20" s="157" t="s">
        <v>15</v>
      </c>
      <c r="G20" s="157" t="s">
        <v>45</v>
      </c>
      <c r="H20" s="157" t="s">
        <v>46</v>
      </c>
      <c r="I20" s="25" t="s">
        <v>18</v>
      </c>
      <c r="J20" s="157" t="s">
        <v>19</v>
      </c>
      <c r="K20" s="1"/>
    </row>
    <row r="21" spans="2:11" ht="33" x14ac:dyDescent="0.2">
      <c r="B21" s="155"/>
      <c r="C21" s="155"/>
      <c r="D21" s="157"/>
      <c r="E21" s="157"/>
      <c r="F21" s="157"/>
      <c r="G21" s="157"/>
      <c r="H21" s="157"/>
      <c r="I21" s="25" t="s">
        <v>22</v>
      </c>
      <c r="J21" s="157"/>
      <c r="K21" s="1"/>
    </row>
    <row r="22" spans="2:11" ht="169.5" customHeight="1" x14ac:dyDescent="0.2">
      <c r="B22" s="17">
        <v>1</v>
      </c>
      <c r="C22" s="67" t="s">
        <v>47</v>
      </c>
      <c r="D22" s="37" t="s">
        <v>48</v>
      </c>
      <c r="E22" s="18" t="s">
        <v>27</v>
      </c>
      <c r="F22" s="18">
        <v>50</v>
      </c>
      <c r="G22" s="18">
        <v>8</v>
      </c>
      <c r="H22" s="19">
        <v>25</v>
      </c>
      <c r="I22" s="51">
        <v>1</v>
      </c>
      <c r="J22" s="37"/>
      <c r="K22" s="1"/>
    </row>
    <row r="23" spans="2:11" ht="39" customHeight="1" x14ac:dyDescent="0.2">
      <c r="B23" s="160" t="s">
        <v>49</v>
      </c>
      <c r="C23" s="159"/>
      <c r="D23" s="159"/>
      <c r="E23" s="160"/>
      <c r="F23" s="160"/>
      <c r="G23" s="160"/>
      <c r="H23" s="160"/>
      <c r="I23" s="160"/>
      <c r="J23" s="160"/>
      <c r="K23" s="1"/>
    </row>
    <row r="24" spans="2:11" ht="26.25" customHeight="1" x14ac:dyDescent="0.2">
      <c r="B24" s="155" t="s">
        <v>11</v>
      </c>
      <c r="C24" s="155" t="s">
        <v>12</v>
      </c>
      <c r="D24" s="157" t="s">
        <v>13</v>
      </c>
      <c r="E24" s="157" t="s">
        <v>14</v>
      </c>
      <c r="F24" s="157" t="s">
        <v>15</v>
      </c>
      <c r="G24" s="157" t="s">
        <v>50</v>
      </c>
      <c r="H24" s="157" t="s">
        <v>51</v>
      </c>
      <c r="I24" s="25" t="s">
        <v>18</v>
      </c>
      <c r="J24" s="157" t="s">
        <v>19</v>
      </c>
      <c r="K24" s="1"/>
    </row>
    <row r="25" spans="2:11" ht="33" x14ac:dyDescent="0.2">
      <c r="B25" s="155"/>
      <c r="C25" s="155"/>
      <c r="D25" s="157"/>
      <c r="E25" s="157"/>
      <c r="F25" s="157"/>
      <c r="G25" s="157"/>
      <c r="H25" s="157"/>
      <c r="I25" s="25" t="s">
        <v>22</v>
      </c>
      <c r="J25" s="157"/>
      <c r="K25" s="1"/>
    </row>
    <row r="26" spans="2:11" ht="229.5" customHeight="1" x14ac:dyDescent="0.2">
      <c r="B26" s="17">
        <v>1</v>
      </c>
      <c r="C26" s="73" t="s">
        <v>52</v>
      </c>
      <c r="D26" s="18" t="s">
        <v>53</v>
      </c>
      <c r="E26" s="18" t="s">
        <v>27</v>
      </c>
      <c r="F26" s="18">
        <v>4</v>
      </c>
      <c r="G26" s="18">
        <v>1</v>
      </c>
      <c r="H26" s="19">
        <v>1</v>
      </c>
      <c r="I26" s="51">
        <f>+H26/G26</f>
        <v>1</v>
      </c>
      <c r="J26" s="19"/>
      <c r="K26" s="1"/>
    </row>
    <row r="27" spans="2:11" ht="205.5" customHeight="1" x14ac:dyDescent="0.2">
      <c r="B27" s="17">
        <v>2</v>
      </c>
      <c r="C27" s="79" t="s">
        <v>54</v>
      </c>
      <c r="D27" s="37" t="s">
        <v>55</v>
      </c>
      <c r="E27" s="18" t="s">
        <v>27</v>
      </c>
      <c r="F27" s="18">
        <v>4</v>
      </c>
      <c r="G27" s="18">
        <v>1</v>
      </c>
      <c r="H27" s="19">
        <v>1</v>
      </c>
      <c r="I27" s="51">
        <f>+H27/G27</f>
        <v>1</v>
      </c>
      <c r="J27" s="27"/>
      <c r="K27" s="1"/>
    </row>
    <row r="28" spans="2:11" ht="166.5" customHeight="1" x14ac:dyDescent="0.2">
      <c r="B28" s="33">
        <v>3</v>
      </c>
      <c r="C28" s="80" t="s">
        <v>56</v>
      </c>
      <c r="D28" s="35" t="s">
        <v>55</v>
      </c>
      <c r="E28" s="34" t="s">
        <v>27</v>
      </c>
      <c r="F28" s="18">
        <v>4</v>
      </c>
      <c r="G28" s="18">
        <v>1</v>
      </c>
      <c r="H28" s="19">
        <v>1</v>
      </c>
      <c r="I28" s="51">
        <f>+H28/G28</f>
        <v>1</v>
      </c>
      <c r="J28" s="27"/>
      <c r="K28" s="1"/>
    </row>
    <row r="29" spans="2:11" ht="45" customHeight="1" x14ac:dyDescent="0.2">
      <c r="B29" s="160" t="s">
        <v>57</v>
      </c>
      <c r="C29" s="160"/>
      <c r="D29" s="160"/>
      <c r="E29" s="160"/>
      <c r="F29" s="160"/>
      <c r="G29" s="160"/>
      <c r="H29" s="160"/>
      <c r="I29" s="160"/>
      <c r="J29" s="160"/>
      <c r="K29" s="1"/>
    </row>
    <row r="30" spans="2:11" ht="42" customHeight="1" x14ac:dyDescent="0.2">
      <c r="B30" s="155" t="s">
        <v>11</v>
      </c>
      <c r="C30" s="155" t="s">
        <v>12</v>
      </c>
      <c r="D30" s="157" t="s">
        <v>13</v>
      </c>
      <c r="E30" s="157" t="s">
        <v>14</v>
      </c>
      <c r="F30" s="157" t="s">
        <v>15</v>
      </c>
      <c r="G30" s="157" t="s">
        <v>50</v>
      </c>
      <c r="H30" s="157" t="s">
        <v>51</v>
      </c>
      <c r="I30" s="25" t="s">
        <v>18</v>
      </c>
      <c r="J30" s="157" t="s">
        <v>19</v>
      </c>
      <c r="K30" s="1"/>
    </row>
    <row r="31" spans="2:11" ht="33" x14ac:dyDescent="0.2">
      <c r="B31" s="155"/>
      <c r="C31" s="155"/>
      <c r="D31" s="157"/>
      <c r="E31" s="157"/>
      <c r="F31" s="157"/>
      <c r="G31" s="157"/>
      <c r="H31" s="157"/>
      <c r="I31" s="25" t="s">
        <v>22</v>
      </c>
      <c r="J31" s="157"/>
      <c r="K31" s="1"/>
    </row>
    <row r="32" spans="2:11" ht="188.25" customHeight="1" x14ac:dyDescent="0.2">
      <c r="B32" s="17">
        <v>1</v>
      </c>
      <c r="C32" s="67" t="s">
        <v>58</v>
      </c>
      <c r="D32" s="37" t="s">
        <v>59</v>
      </c>
      <c r="E32" s="18" t="s">
        <v>60</v>
      </c>
      <c r="F32" s="20">
        <v>1</v>
      </c>
      <c r="G32" s="20">
        <v>0.25</v>
      </c>
      <c r="H32" s="21">
        <v>0.25</v>
      </c>
      <c r="I32" s="51">
        <f>+H32/G32</f>
        <v>1</v>
      </c>
      <c r="J32" s="19"/>
      <c r="K32" s="1"/>
    </row>
    <row r="33" spans="1:11" ht="212.25" customHeight="1" x14ac:dyDescent="0.2">
      <c r="B33" s="33">
        <v>2</v>
      </c>
      <c r="C33" s="68" t="s">
        <v>61</v>
      </c>
      <c r="D33" s="36" t="s">
        <v>62</v>
      </c>
      <c r="E33" s="34" t="s">
        <v>60</v>
      </c>
      <c r="F33" s="20">
        <v>1</v>
      </c>
      <c r="G33" s="20">
        <v>0.25</v>
      </c>
      <c r="H33" s="21">
        <v>0.25</v>
      </c>
      <c r="I33" s="51">
        <f t="shared" ref="I33:I36" si="2">+H33/G33</f>
        <v>1</v>
      </c>
      <c r="J33" s="19"/>
      <c r="K33" s="1"/>
    </row>
    <row r="34" spans="1:11" ht="259.5" customHeight="1" x14ac:dyDescent="0.2">
      <c r="B34" s="33">
        <v>3</v>
      </c>
      <c r="C34" s="72" t="s">
        <v>63</v>
      </c>
      <c r="D34" s="70" t="s">
        <v>64</v>
      </c>
      <c r="E34" s="18" t="s">
        <v>60</v>
      </c>
      <c r="F34" s="20">
        <v>1</v>
      </c>
      <c r="G34" s="20">
        <v>0.25</v>
      </c>
      <c r="H34" s="21">
        <v>0.25</v>
      </c>
      <c r="I34" s="51">
        <f t="shared" si="2"/>
        <v>1</v>
      </c>
      <c r="J34" s="19"/>
      <c r="K34" s="1"/>
    </row>
    <row r="35" spans="1:11" ht="249.75" customHeight="1" x14ac:dyDescent="0.2">
      <c r="B35" s="33">
        <v>4</v>
      </c>
      <c r="C35" s="71" t="s">
        <v>65</v>
      </c>
      <c r="D35" s="36" t="s">
        <v>66</v>
      </c>
      <c r="E35" s="34" t="s">
        <v>60</v>
      </c>
      <c r="F35" s="20">
        <v>1</v>
      </c>
      <c r="G35" s="20">
        <v>0.25</v>
      </c>
      <c r="H35" s="21">
        <v>0.25</v>
      </c>
      <c r="I35" s="51">
        <f t="shared" si="2"/>
        <v>1</v>
      </c>
      <c r="J35" s="19"/>
      <c r="K35" s="1"/>
    </row>
    <row r="36" spans="1:11" ht="139.5" customHeight="1" x14ac:dyDescent="0.2">
      <c r="B36" s="33">
        <v>5</v>
      </c>
      <c r="C36" s="69" t="s">
        <v>67</v>
      </c>
      <c r="D36" s="36" t="s">
        <v>68</v>
      </c>
      <c r="E36" s="34" t="s">
        <v>60</v>
      </c>
      <c r="F36" s="20">
        <v>1</v>
      </c>
      <c r="G36" s="20">
        <v>0.25</v>
      </c>
      <c r="H36" s="21">
        <v>0.25</v>
      </c>
      <c r="I36" s="51">
        <f t="shared" si="2"/>
        <v>1</v>
      </c>
      <c r="J36" s="19"/>
      <c r="K36" s="1"/>
    </row>
    <row r="37" spans="1:11" ht="39" customHeight="1" x14ac:dyDescent="0.2">
      <c r="B37" s="160" t="s">
        <v>69</v>
      </c>
      <c r="C37" s="159"/>
      <c r="D37" s="159"/>
      <c r="E37" s="160"/>
      <c r="F37" s="160"/>
      <c r="G37" s="160"/>
      <c r="H37" s="160"/>
      <c r="I37" s="160"/>
      <c r="J37" s="160"/>
      <c r="K37" s="1"/>
    </row>
    <row r="38" spans="1:11" ht="43.5" customHeight="1" x14ac:dyDescent="0.2">
      <c r="B38" s="155" t="s">
        <v>11</v>
      </c>
      <c r="C38" s="155" t="s">
        <v>12</v>
      </c>
      <c r="D38" s="157" t="s">
        <v>13</v>
      </c>
      <c r="E38" s="157" t="s">
        <v>14</v>
      </c>
      <c r="F38" s="157" t="s">
        <v>15</v>
      </c>
      <c r="G38" s="157" t="s">
        <v>45</v>
      </c>
      <c r="H38" s="157" t="s">
        <v>51</v>
      </c>
      <c r="I38" s="25" t="s">
        <v>18</v>
      </c>
      <c r="J38" s="157" t="s">
        <v>19</v>
      </c>
      <c r="K38" s="1"/>
    </row>
    <row r="39" spans="1:11" ht="33" x14ac:dyDescent="0.2">
      <c r="B39" s="155"/>
      <c r="C39" s="156"/>
      <c r="D39" s="158"/>
      <c r="E39" s="157"/>
      <c r="F39" s="157"/>
      <c r="G39" s="157"/>
      <c r="H39" s="157"/>
      <c r="I39" s="25" t="s">
        <v>22</v>
      </c>
      <c r="J39" s="157"/>
      <c r="K39" s="1"/>
    </row>
    <row r="40" spans="1:11" ht="253.5" customHeight="1" x14ac:dyDescent="0.2">
      <c r="B40" s="33">
        <v>1</v>
      </c>
      <c r="C40" s="120" t="s">
        <v>70</v>
      </c>
      <c r="D40" s="82" t="s">
        <v>71</v>
      </c>
      <c r="E40" s="34" t="s">
        <v>27</v>
      </c>
      <c r="F40" s="18">
        <v>2</v>
      </c>
      <c r="G40" s="18">
        <v>1</v>
      </c>
      <c r="H40" s="19">
        <v>1</v>
      </c>
      <c r="I40" s="51">
        <f>+H40/G40</f>
        <v>1</v>
      </c>
      <c r="J40" s="47"/>
      <c r="K40" s="1"/>
    </row>
    <row r="41" spans="1:11" ht="223.5" customHeight="1" x14ac:dyDescent="0.2">
      <c r="B41" s="83">
        <v>2</v>
      </c>
      <c r="C41" s="84" t="s">
        <v>72</v>
      </c>
      <c r="D41" s="86" t="s">
        <v>73</v>
      </c>
      <c r="E41" s="87" t="s">
        <v>27</v>
      </c>
      <c r="F41" s="37">
        <v>4</v>
      </c>
      <c r="G41" s="37">
        <v>1</v>
      </c>
      <c r="H41" s="89">
        <v>1</v>
      </c>
      <c r="I41" s="91">
        <f>+H41/G41</f>
        <v>1</v>
      </c>
      <c r="J41" s="93"/>
      <c r="K41" s="1"/>
    </row>
    <row r="42" spans="1:11" ht="256.5" customHeight="1" x14ac:dyDescent="0.2">
      <c r="B42" s="85">
        <v>3</v>
      </c>
      <c r="C42" s="120" t="s">
        <v>74</v>
      </c>
      <c r="D42" s="82" t="s">
        <v>73</v>
      </c>
      <c r="E42" s="87" t="s">
        <v>27</v>
      </c>
      <c r="F42" s="88">
        <v>4</v>
      </c>
      <c r="G42" s="88">
        <v>1</v>
      </c>
      <c r="H42" s="90">
        <v>1</v>
      </c>
      <c r="I42" s="91">
        <f>+H42/G42</f>
        <v>1</v>
      </c>
      <c r="J42" s="94"/>
      <c r="K42" s="1"/>
    </row>
    <row r="43" spans="1:11" ht="48.75" customHeight="1" x14ac:dyDescent="0.2">
      <c r="A43" s="31"/>
      <c r="B43" s="164" t="s">
        <v>75</v>
      </c>
      <c r="C43" s="164"/>
      <c r="D43" s="164"/>
      <c r="E43" s="164"/>
      <c r="F43" s="164"/>
      <c r="G43" s="164"/>
      <c r="H43" s="164"/>
      <c r="I43" s="164"/>
      <c r="J43" s="165"/>
      <c r="K43" s="1"/>
    </row>
    <row r="44" spans="1:11" ht="79.5" customHeight="1" x14ac:dyDescent="0.2">
      <c r="A44" s="32"/>
      <c r="B44" s="40" t="s">
        <v>11</v>
      </c>
      <c r="C44" s="40" t="s">
        <v>12</v>
      </c>
      <c r="D44" s="41" t="s">
        <v>13</v>
      </c>
      <c r="E44" s="40" t="s">
        <v>14</v>
      </c>
      <c r="F44" s="40" t="s">
        <v>15</v>
      </c>
      <c r="G44" s="41" t="s">
        <v>37</v>
      </c>
      <c r="H44" s="41" t="s">
        <v>17</v>
      </c>
      <c r="I44" s="40" t="s">
        <v>18</v>
      </c>
      <c r="J44" s="42" t="s">
        <v>19</v>
      </c>
      <c r="K44" s="1"/>
    </row>
    <row r="45" spans="1:11" ht="141.75" customHeight="1" x14ac:dyDescent="0.2">
      <c r="A45" s="32"/>
      <c r="B45" s="95">
        <v>1</v>
      </c>
      <c r="C45" s="119" t="s">
        <v>76</v>
      </c>
      <c r="D45" s="99" t="s">
        <v>77</v>
      </c>
      <c r="E45" s="146" t="s">
        <v>27</v>
      </c>
      <c r="F45" s="96">
        <v>4</v>
      </c>
      <c r="G45" s="97">
        <v>1</v>
      </c>
      <c r="H45" s="58">
        <v>1</v>
      </c>
      <c r="I45" s="91">
        <f t="shared" ref="I45" si="3">+H45/G45</f>
        <v>1</v>
      </c>
      <c r="J45" s="98"/>
      <c r="K45" s="1"/>
    </row>
    <row r="46" spans="1:11" ht="31.5" customHeight="1" x14ac:dyDescent="0.2">
      <c r="B46" s="163" t="s">
        <v>78</v>
      </c>
      <c r="C46" s="164"/>
      <c r="D46" s="164"/>
      <c r="E46" s="164"/>
      <c r="F46" s="164"/>
      <c r="G46" s="164"/>
      <c r="H46" s="164"/>
      <c r="I46" s="164"/>
      <c r="J46" s="165"/>
      <c r="K46" s="1"/>
    </row>
    <row r="47" spans="1:11" ht="26.25" customHeight="1" x14ac:dyDescent="0.2">
      <c r="B47" s="156" t="s">
        <v>11</v>
      </c>
      <c r="C47" s="156" t="s">
        <v>12</v>
      </c>
      <c r="D47" s="158" t="s">
        <v>13</v>
      </c>
      <c r="E47" s="158" t="s">
        <v>14</v>
      </c>
      <c r="F47" s="158" t="s">
        <v>15</v>
      </c>
      <c r="G47" s="158" t="s">
        <v>50</v>
      </c>
      <c r="H47" s="158" t="s">
        <v>51</v>
      </c>
      <c r="I47" s="25" t="s">
        <v>18</v>
      </c>
      <c r="J47" s="158" t="s">
        <v>19</v>
      </c>
      <c r="K47" s="1"/>
    </row>
    <row r="48" spans="1:11" ht="33" x14ac:dyDescent="0.2">
      <c r="B48" s="161"/>
      <c r="C48" s="161"/>
      <c r="D48" s="162"/>
      <c r="E48" s="162"/>
      <c r="F48" s="162"/>
      <c r="G48" s="162"/>
      <c r="H48" s="162"/>
      <c r="I48" s="25" t="s">
        <v>22</v>
      </c>
      <c r="J48" s="162"/>
      <c r="K48" s="1"/>
    </row>
    <row r="49" spans="2:11" s="49" customFormat="1" ht="109.5" customHeight="1" x14ac:dyDescent="0.2">
      <c r="B49" s="100">
        <v>1</v>
      </c>
      <c r="C49" s="118" t="s">
        <v>79</v>
      </c>
      <c r="D49" s="37" t="s">
        <v>80</v>
      </c>
      <c r="E49" s="18" t="s">
        <v>27</v>
      </c>
      <c r="F49" s="18">
        <v>4</v>
      </c>
      <c r="G49" s="18">
        <v>1</v>
      </c>
      <c r="H49" s="18">
        <v>1</v>
      </c>
      <c r="I49" s="91">
        <f>+H49/G49</f>
        <v>1</v>
      </c>
      <c r="J49" s="66"/>
      <c r="K49" s="1"/>
    </row>
    <row r="50" spans="2:11" s="49" customFormat="1" ht="114.75" customHeight="1" x14ac:dyDescent="0.2">
      <c r="B50" s="100">
        <v>2</v>
      </c>
      <c r="C50" s="118" t="s">
        <v>81</v>
      </c>
      <c r="D50" s="37" t="s">
        <v>82</v>
      </c>
      <c r="E50" s="18" t="s">
        <v>27</v>
      </c>
      <c r="F50" s="18">
        <v>4</v>
      </c>
      <c r="G50" s="18">
        <v>1</v>
      </c>
      <c r="H50" s="18">
        <v>1</v>
      </c>
      <c r="I50" s="91">
        <f>+H50/G50</f>
        <v>1</v>
      </c>
      <c r="J50" s="66"/>
      <c r="K50" s="1"/>
    </row>
    <row r="51" spans="2:11" ht="39.75" customHeight="1" x14ac:dyDescent="0.2">
      <c r="B51" s="159" t="s">
        <v>83</v>
      </c>
      <c r="C51" s="159"/>
      <c r="D51" s="159"/>
      <c r="E51" s="159"/>
      <c r="F51" s="159"/>
      <c r="G51" s="159"/>
      <c r="H51" s="159"/>
      <c r="I51" s="160"/>
      <c r="J51" s="159"/>
      <c r="K51" s="1"/>
    </row>
    <row r="52" spans="2:11" ht="33" x14ac:dyDescent="0.2">
      <c r="B52" s="155" t="s">
        <v>11</v>
      </c>
      <c r="C52" s="155" t="s">
        <v>12</v>
      </c>
      <c r="D52" s="157" t="s">
        <v>13</v>
      </c>
      <c r="E52" s="157" t="s">
        <v>14</v>
      </c>
      <c r="F52" s="157" t="s">
        <v>15</v>
      </c>
      <c r="G52" s="157" t="s">
        <v>45</v>
      </c>
      <c r="H52" s="157" t="s">
        <v>46</v>
      </c>
      <c r="I52" s="25" t="s">
        <v>18</v>
      </c>
      <c r="J52" s="157" t="s">
        <v>19</v>
      </c>
      <c r="K52" s="1"/>
    </row>
    <row r="53" spans="2:11" ht="33" x14ac:dyDescent="0.2">
      <c r="B53" s="155"/>
      <c r="C53" s="155"/>
      <c r="D53" s="157"/>
      <c r="E53" s="157"/>
      <c r="F53" s="157"/>
      <c r="G53" s="157"/>
      <c r="H53" s="157"/>
      <c r="I53" s="25" t="s">
        <v>84</v>
      </c>
      <c r="J53" s="157"/>
      <c r="K53" s="1"/>
    </row>
    <row r="54" spans="2:11" ht="109.5" customHeight="1" x14ac:dyDescent="0.2">
      <c r="B54" s="17">
        <v>1</v>
      </c>
      <c r="C54" s="22" t="s">
        <v>85</v>
      </c>
      <c r="D54" s="18" t="s">
        <v>86</v>
      </c>
      <c r="E54" s="18" t="s">
        <v>60</v>
      </c>
      <c r="F54" s="20">
        <v>0.8</v>
      </c>
      <c r="G54" s="20">
        <v>0.1</v>
      </c>
      <c r="H54" s="21">
        <v>0.1</v>
      </c>
      <c r="I54" s="51">
        <f>+H54/G54</f>
        <v>1</v>
      </c>
      <c r="J54" s="47"/>
      <c r="K54" s="1"/>
    </row>
    <row r="55" spans="2:11" ht="126.75" customHeight="1" x14ac:dyDescent="0.2">
      <c r="B55" s="17">
        <v>2</v>
      </c>
      <c r="C55" s="24" t="s">
        <v>87</v>
      </c>
      <c r="D55" s="18" t="s">
        <v>88</v>
      </c>
      <c r="E55" s="18" t="s">
        <v>60</v>
      </c>
      <c r="F55" s="20">
        <v>0.8</v>
      </c>
      <c r="G55" s="20">
        <v>0.1</v>
      </c>
      <c r="H55" s="21">
        <v>0.1</v>
      </c>
      <c r="I55" s="51">
        <f>+H55/G55</f>
        <v>1</v>
      </c>
      <c r="J55" s="19"/>
      <c r="K55" s="1"/>
    </row>
    <row r="56" spans="2:11" ht="131.25" customHeight="1" x14ac:dyDescent="0.2">
      <c r="B56" s="17">
        <v>3</v>
      </c>
      <c r="C56" s="24" t="s">
        <v>89</v>
      </c>
      <c r="D56" s="18" t="s">
        <v>90</v>
      </c>
      <c r="E56" s="18" t="s">
        <v>60</v>
      </c>
      <c r="F56" s="20">
        <v>0.8</v>
      </c>
      <c r="G56" s="20">
        <v>0.2</v>
      </c>
      <c r="H56" s="21">
        <v>0.2</v>
      </c>
      <c r="I56" s="51">
        <f>+H56/G56</f>
        <v>1</v>
      </c>
      <c r="J56" s="47"/>
      <c r="K56" s="1"/>
    </row>
    <row r="57" spans="2:11" ht="130.5" customHeight="1" x14ac:dyDescent="0.2">
      <c r="B57" s="17">
        <v>4</v>
      </c>
      <c r="C57" s="24" t="s">
        <v>91</v>
      </c>
      <c r="D57" s="18" t="s">
        <v>92</v>
      </c>
      <c r="E57" s="18" t="s">
        <v>60</v>
      </c>
      <c r="F57" s="20">
        <v>0.75</v>
      </c>
      <c r="G57" s="20">
        <v>0.15</v>
      </c>
      <c r="H57" s="21">
        <v>0.15</v>
      </c>
      <c r="I57" s="51">
        <f>+H57/G57</f>
        <v>1</v>
      </c>
      <c r="J57" s="19"/>
      <c r="K57" s="1"/>
    </row>
    <row r="58" spans="2:11" ht="130.5" customHeight="1" x14ac:dyDescent="0.2">
      <c r="B58" s="17">
        <v>5</v>
      </c>
      <c r="C58" s="117" t="s">
        <v>93</v>
      </c>
      <c r="D58" s="101" t="s">
        <v>94</v>
      </c>
      <c r="E58" s="18" t="s">
        <v>60</v>
      </c>
      <c r="F58" s="20">
        <v>0.85</v>
      </c>
      <c r="G58" s="20">
        <v>0.4</v>
      </c>
      <c r="H58" s="21">
        <v>0.4</v>
      </c>
      <c r="I58" s="51">
        <f>+H58/G58</f>
        <v>1</v>
      </c>
      <c r="J58" s="19"/>
      <c r="K58" s="1"/>
    </row>
    <row r="59" spans="2:11" ht="140.25" customHeight="1" x14ac:dyDescent="0.2">
      <c r="B59" s="17">
        <v>6</v>
      </c>
      <c r="C59" s="73" t="s">
        <v>95</v>
      </c>
      <c r="D59" s="18" t="s">
        <v>96</v>
      </c>
      <c r="E59" s="18" t="s">
        <v>27</v>
      </c>
      <c r="F59" s="18">
        <v>4</v>
      </c>
      <c r="G59" s="18">
        <v>1</v>
      </c>
      <c r="H59" s="19">
        <v>1</v>
      </c>
      <c r="I59" s="51">
        <f t="shared" ref="I59" si="4">+H59/G59</f>
        <v>1</v>
      </c>
      <c r="J59" s="47"/>
      <c r="K59" s="1"/>
    </row>
    <row r="60" spans="2:11" ht="117.75" customHeight="1" x14ac:dyDescent="0.2">
      <c r="B60" s="17">
        <v>7</v>
      </c>
      <c r="C60" s="73" t="s">
        <v>97</v>
      </c>
      <c r="D60" s="18" t="s">
        <v>98</v>
      </c>
      <c r="E60" s="18" t="s">
        <v>60</v>
      </c>
      <c r="F60" s="20">
        <v>0.75</v>
      </c>
      <c r="G60" s="20">
        <v>0.18</v>
      </c>
      <c r="H60" s="136">
        <v>0.18</v>
      </c>
      <c r="I60" s="51">
        <f>+H60/G60</f>
        <v>1</v>
      </c>
      <c r="J60" s="47"/>
      <c r="K60" s="1"/>
    </row>
    <row r="61" spans="2:11" ht="170.25" customHeight="1" x14ac:dyDescent="0.2">
      <c r="B61" s="17">
        <v>8</v>
      </c>
      <c r="C61" s="73" t="s">
        <v>99</v>
      </c>
      <c r="D61" s="18" t="s">
        <v>100</v>
      </c>
      <c r="E61" s="18" t="s">
        <v>27</v>
      </c>
      <c r="F61" s="18">
        <v>12</v>
      </c>
      <c r="G61" s="18">
        <v>3</v>
      </c>
      <c r="H61" s="19">
        <v>3</v>
      </c>
      <c r="I61" s="51">
        <f>+H61/G61</f>
        <v>1</v>
      </c>
      <c r="J61" s="47"/>
      <c r="K61" s="1"/>
    </row>
    <row r="62" spans="2:11" ht="36" customHeight="1" x14ac:dyDescent="0.2">
      <c r="B62" s="160" t="s">
        <v>101</v>
      </c>
      <c r="C62" s="160"/>
      <c r="D62" s="160"/>
      <c r="E62" s="160"/>
      <c r="F62" s="160"/>
      <c r="G62" s="160"/>
      <c r="H62" s="160"/>
      <c r="I62" s="160"/>
      <c r="J62" s="160"/>
      <c r="K62" s="1"/>
    </row>
    <row r="63" spans="2:11" ht="26.25" customHeight="1" x14ac:dyDescent="0.2">
      <c r="B63" s="155" t="s">
        <v>102</v>
      </c>
      <c r="C63" s="155" t="s">
        <v>12</v>
      </c>
      <c r="D63" s="157" t="s">
        <v>13</v>
      </c>
      <c r="E63" s="157" t="s">
        <v>14</v>
      </c>
      <c r="F63" s="157" t="s">
        <v>15</v>
      </c>
      <c r="G63" s="157" t="s">
        <v>50</v>
      </c>
      <c r="H63" s="157" t="s">
        <v>51</v>
      </c>
      <c r="I63" s="25" t="s">
        <v>18</v>
      </c>
      <c r="J63" s="157" t="s">
        <v>19</v>
      </c>
      <c r="K63" s="1"/>
    </row>
    <row r="64" spans="2:11" ht="41.25" customHeight="1" x14ac:dyDescent="0.2">
      <c r="B64" s="155"/>
      <c r="C64" s="155"/>
      <c r="D64" s="157"/>
      <c r="E64" s="157"/>
      <c r="F64" s="157"/>
      <c r="G64" s="157"/>
      <c r="H64" s="157"/>
      <c r="I64" s="25" t="s">
        <v>22</v>
      </c>
      <c r="J64" s="157"/>
      <c r="K64" s="1"/>
    </row>
    <row r="65" spans="2:11" ht="158.25" customHeight="1" x14ac:dyDescent="0.2">
      <c r="B65" s="17">
        <v>1</v>
      </c>
      <c r="C65" s="114" t="s">
        <v>103</v>
      </c>
      <c r="D65" s="99" t="s">
        <v>104</v>
      </c>
      <c r="E65" s="18" t="s">
        <v>27</v>
      </c>
      <c r="F65" s="18">
        <v>4</v>
      </c>
      <c r="G65" s="18">
        <v>1</v>
      </c>
      <c r="H65" s="19">
        <v>1</v>
      </c>
      <c r="I65" s="51">
        <f t="shared" ref="I65:I66" si="5">+H65/G65</f>
        <v>1</v>
      </c>
      <c r="J65" s="47"/>
      <c r="K65" s="1"/>
    </row>
    <row r="66" spans="2:11" ht="121.5" customHeight="1" x14ac:dyDescent="0.2">
      <c r="B66" s="17">
        <v>2</v>
      </c>
      <c r="C66" s="26" t="s">
        <v>105</v>
      </c>
      <c r="D66" s="18" t="s">
        <v>106</v>
      </c>
      <c r="E66" s="18" t="s">
        <v>27</v>
      </c>
      <c r="F66" s="18">
        <v>4</v>
      </c>
      <c r="G66" s="18">
        <v>1</v>
      </c>
      <c r="H66" s="19">
        <v>1</v>
      </c>
      <c r="I66" s="51">
        <f t="shared" si="5"/>
        <v>1</v>
      </c>
      <c r="J66" s="47"/>
      <c r="K66" s="1"/>
    </row>
    <row r="67" spans="2:11" ht="51.75" customHeight="1" x14ac:dyDescent="0.2">
      <c r="B67" s="160" t="s">
        <v>107</v>
      </c>
      <c r="C67" s="160"/>
      <c r="D67" s="160"/>
      <c r="E67" s="160"/>
      <c r="F67" s="160"/>
      <c r="G67" s="160"/>
      <c r="H67" s="160"/>
      <c r="I67" s="160"/>
      <c r="J67" s="160"/>
      <c r="K67" s="1"/>
    </row>
    <row r="68" spans="2:11" ht="33" x14ac:dyDescent="0.2">
      <c r="B68" s="155" t="s">
        <v>11</v>
      </c>
      <c r="C68" s="155" t="s">
        <v>12</v>
      </c>
      <c r="D68" s="157" t="s">
        <v>13</v>
      </c>
      <c r="E68" s="157" t="s">
        <v>14</v>
      </c>
      <c r="F68" s="157" t="s">
        <v>15</v>
      </c>
      <c r="G68" s="157" t="s">
        <v>50</v>
      </c>
      <c r="H68" s="157" t="s">
        <v>51</v>
      </c>
      <c r="I68" s="25" t="s">
        <v>18</v>
      </c>
      <c r="J68" s="157" t="s">
        <v>19</v>
      </c>
      <c r="K68" s="1"/>
    </row>
    <row r="69" spans="2:11" ht="93.75" customHeight="1" x14ac:dyDescent="0.2">
      <c r="B69" s="155"/>
      <c r="C69" s="155"/>
      <c r="D69" s="157"/>
      <c r="E69" s="157"/>
      <c r="F69" s="157"/>
      <c r="G69" s="157"/>
      <c r="H69" s="157"/>
      <c r="I69" s="25" t="s">
        <v>22</v>
      </c>
      <c r="J69" s="157"/>
      <c r="K69" s="1"/>
    </row>
    <row r="70" spans="2:11" ht="248.25" customHeight="1" x14ac:dyDescent="0.2">
      <c r="B70" s="17">
        <v>1</v>
      </c>
      <c r="C70" s="26" t="s">
        <v>108</v>
      </c>
      <c r="D70" s="18" t="s">
        <v>109</v>
      </c>
      <c r="E70" s="18" t="s">
        <v>27</v>
      </c>
      <c r="F70" s="23">
        <v>4000</v>
      </c>
      <c r="G70" s="18">
        <v>999</v>
      </c>
      <c r="H70" s="152">
        <v>1612</v>
      </c>
      <c r="I70" s="51">
        <v>1</v>
      </c>
      <c r="J70" s="19"/>
      <c r="K70" s="1"/>
    </row>
    <row r="71" spans="2:11" ht="173.25" customHeight="1" x14ac:dyDescent="0.2">
      <c r="B71" s="17">
        <v>2</v>
      </c>
      <c r="C71" s="67" t="s">
        <v>110</v>
      </c>
      <c r="D71" s="37" t="s">
        <v>111</v>
      </c>
      <c r="E71" s="18" t="s">
        <v>27</v>
      </c>
      <c r="F71" s="37">
        <v>30</v>
      </c>
      <c r="G71" s="37">
        <v>5</v>
      </c>
      <c r="H71" s="89">
        <v>7</v>
      </c>
      <c r="I71" s="51">
        <v>1</v>
      </c>
      <c r="J71" s="19"/>
      <c r="K71" s="1"/>
    </row>
    <row r="72" spans="2:11" ht="153" customHeight="1" x14ac:dyDescent="0.2">
      <c r="B72" s="83">
        <v>3</v>
      </c>
      <c r="C72" s="116" t="s">
        <v>112</v>
      </c>
      <c r="D72" s="102" t="s">
        <v>113</v>
      </c>
      <c r="E72" s="131" t="s">
        <v>27</v>
      </c>
      <c r="F72" s="88">
        <v>1</v>
      </c>
      <c r="G72" s="88">
        <v>1</v>
      </c>
      <c r="H72" s="90">
        <v>1</v>
      </c>
      <c r="I72" s="51">
        <f t="shared" ref="I72:I75" si="6">+H72/G72</f>
        <v>1</v>
      </c>
      <c r="J72" s="90"/>
      <c r="K72" s="1"/>
    </row>
    <row r="73" spans="2:11" ht="175.5" customHeight="1" x14ac:dyDescent="0.2">
      <c r="B73" s="85">
        <v>4</v>
      </c>
      <c r="C73" s="129" t="s">
        <v>114</v>
      </c>
      <c r="D73" s="102" t="s">
        <v>115</v>
      </c>
      <c r="E73" s="131" t="s">
        <v>27</v>
      </c>
      <c r="F73" s="124">
        <v>2</v>
      </c>
      <c r="G73" s="88">
        <v>1</v>
      </c>
      <c r="H73" s="128">
        <v>1</v>
      </c>
      <c r="I73" s="103">
        <f>+H73/G73</f>
        <v>1</v>
      </c>
      <c r="J73" s="122"/>
      <c r="K73" s="1"/>
    </row>
    <row r="74" spans="2:11" ht="267" customHeight="1" x14ac:dyDescent="0.2">
      <c r="B74" s="130">
        <v>5</v>
      </c>
      <c r="C74" s="115" t="s">
        <v>116</v>
      </c>
      <c r="D74" s="132" t="s">
        <v>117</v>
      </c>
      <c r="E74" s="88" t="s">
        <v>27</v>
      </c>
      <c r="F74" s="125">
        <v>12</v>
      </c>
      <c r="G74" s="88">
        <v>3</v>
      </c>
      <c r="H74" s="90">
        <v>20</v>
      </c>
      <c r="I74" s="103">
        <v>1</v>
      </c>
      <c r="J74" s="90"/>
      <c r="K74" s="1"/>
    </row>
    <row r="75" spans="2:11" ht="124.5" customHeight="1" x14ac:dyDescent="0.2">
      <c r="B75" s="85">
        <v>6</v>
      </c>
      <c r="C75" s="137" t="s">
        <v>118</v>
      </c>
      <c r="D75" s="104" t="s">
        <v>119</v>
      </c>
      <c r="E75" s="70" t="s">
        <v>27</v>
      </c>
      <c r="F75" s="88">
        <v>4</v>
      </c>
      <c r="G75" s="88">
        <v>1</v>
      </c>
      <c r="H75" s="90">
        <v>1</v>
      </c>
      <c r="I75" s="51">
        <f t="shared" si="6"/>
        <v>1</v>
      </c>
      <c r="J75" s="90"/>
      <c r="K75" s="1"/>
    </row>
    <row r="76" spans="2:11" ht="33" x14ac:dyDescent="0.2">
      <c r="B76" s="159" t="s">
        <v>120</v>
      </c>
      <c r="C76" s="159"/>
      <c r="D76" s="159"/>
      <c r="E76" s="159"/>
      <c r="F76" s="159"/>
      <c r="G76" s="159"/>
      <c r="H76" s="159"/>
      <c r="I76" s="160"/>
      <c r="J76" s="159"/>
      <c r="K76" s="1"/>
    </row>
    <row r="77" spans="2:11" ht="60.75" customHeight="1" x14ac:dyDescent="0.2">
      <c r="B77" s="155" t="s">
        <v>11</v>
      </c>
      <c r="C77" s="155" t="s">
        <v>12</v>
      </c>
      <c r="D77" s="157" t="s">
        <v>13</v>
      </c>
      <c r="E77" s="157" t="s">
        <v>14</v>
      </c>
      <c r="F77" s="157" t="s">
        <v>15</v>
      </c>
      <c r="G77" s="157" t="s">
        <v>45</v>
      </c>
      <c r="H77" s="157" t="s">
        <v>51</v>
      </c>
      <c r="I77" s="25" t="s">
        <v>18</v>
      </c>
      <c r="J77" s="157" t="s">
        <v>19</v>
      </c>
      <c r="K77" s="1"/>
    </row>
    <row r="78" spans="2:11" ht="55.5" customHeight="1" x14ac:dyDescent="0.2">
      <c r="B78" s="155"/>
      <c r="C78" s="156"/>
      <c r="D78" s="158"/>
      <c r="E78" s="157"/>
      <c r="F78" s="157"/>
      <c r="G78" s="157"/>
      <c r="H78" s="157"/>
      <c r="I78" s="25" t="s">
        <v>22</v>
      </c>
      <c r="J78" s="157"/>
      <c r="K78" s="1"/>
    </row>
    <row r="79" spans="2:11" ht="107.25" customHeight="1" x14ac:dyDescent="0.2">
      <c r="B79" s="33">
        <v>1</v>
      </c>
      <c r="C79" s="74" t="s">
        <v>121</v>
      </c>
      <c r="D79" s="61" t="s">
        <v>122</v>
      </c>
      <c r="E79" s="34" t="s">
        <v>27</v>
      </c>
      <c r="F79" s="23">
        <v>4</v>
      </c>
      <c r="G79" s="18">
        <v>1</v>
      </c>
      <c r="H79" s="19">
        <v>1</v>
      </c>
      <c r="I79" s="51">
        <f>+H79/G79</f>
        <v>1</v>
      </c>
      <c r="J79" s="19"/>
      <c r="K79" s="1"/>
    </row>
    <row r="80" spans="2:11" ht="150.75" customHeight="1" x14ac:dyDescent="0.2">
      <c r="B80" s="33">
        <v>2</v>
      </c>
      <c r="C80" s="75" t="s">
        <v>123</v>
      </c>
      <c r="D80" s="62" t="s">
        <v>124</v>
      </c>
      <c r="E80" s="34" t="s">
        <v>27</v>
      </c>
      <c r="F80" s="23">
        <v>4</v>
      </c>
      <c r="G80" s="18">
        <v>1</v>
      </c>
      <c r="H80" s="19">
        <v>1</v>
      </c>
      <c r="I80" s="51">
        <f>+H80/G80</f>
        <v>1</v>
      </c>
      <c r="J80" s="19"/>
      <c r="K80" s="1"/>
    </row>
    <row r="81" spans="1:133" ht="152.25" customHeight="1" x14ac:dyDescent="0.2">
      <c r="B81" s="33">
        <v>3</v>
      </c>
      <c r="C81" s="75" t="s">
        <v>125</v>
      </c>
      <c r="D81" s="62" t="s">
        <v>126</v>
      </c>
      <c r="E81" s="34" t="s">
        <v>27</v>
      </c>
      <c r="F81" s="18">
        <v>4</v>
      </c>
      <c r="G81" s="18">
        <v>1</v>
      </c>
      <c r="H81" s="19">
        <v>1</v>
      </c>
      <c r="I81" s="51">
        <f t="shared" ref="I81:I82" si="7">+H81/G81</f>
        <v>1</v>
      </c>
      <c r="J81" s="19"/>
      <c r="K81" s="1"/>
    </row>
    <row r="82" spans="1:133" ht="217.5" customHeight="1" x14ac:dyDescent="0.2">
      <c r="B82" s="33">
        <v>4</v>
      </c>
      <c r="C82" s="75" t="s">
        <v>127</v>
      </c>
      <c r="D82" s="63" t="s">
        <v>128</v>
      </c>
      <c r="E82" s="34" t="s">
        <v>27</v>
      </c>
      <c r="F82" s="18">
        <v>4</v>
      </c>
      <c r="G82" s="18">
        <v>1</v>
      </c>
      <c r="H82" s="19">
        <v>1</v>
      </c>
      <c r="I82" s="51">
        <f t="shared" si="7"/>
        <v>1</v>
      </c>
      <c r="J82" s="47"/>
      <c r="K82" s="1"/>
    </row>
    <row r="83" spans="1:133" ht="39" customHeight="1" x14ac:dyDescent="0.2">
      <c r="B83" s="160" t="s">
        <v>129</v>
      </c>
      <c r="C83" s="159"/>
      <c r="D83" s="159"/>
      <c r="E83" s="160"/>
      <c r="F83" s="160"/>
      <c r="G83" s="160"/>
      <c r="H83" s="160"/>
      <c r="I83" s="160"/>
      <c r="J83" s="160"/>
      <c r="K83" s="1"/>
    </row>
    <row r="84" spans="1:133" ht="51.75" customHeight="1" x14ac:dyDescent="0.2">
      <c r="B84" s="155" t="s">
        <v>11</v>
      </c>
      <c r="C84" s="155" t="s">
        <v>12</v>
      </c>
      <c r="D84" s="157" t="s">
        <v>13</v>
      </c>
      <c r="E84" s="157" t="s">
        <v>14</v>
      </c>
      <c r="F84" s="157" t="s">
        <v>15</v>
      </c>
      <c r="G84" s="157" t="s">
        <v>50</v>
      </c>
      <c r="H84" s="157" t="s">
        <v>46</v>
      </c>
      <c r="I84" s="25" t="s">
        <v>18</v>
      </c>
      <c r="J84" s="157" t="s">
        <v>19</v>
      </c>
      <c r="K84" s="1"/>
    </row>
    <row r="85" spans="1:133" ht="52.5" customHeight="1" x14ac:dyDescent="0.2">
      <c r="B85" s="155"/>
      <c r="C85" s="155"/>
      <c r="D85" s="157"/>
      <c r="E85" s="157"/>
      <c r="F85" s="157"/>
      <c r="G85" s="157"/>
      <c r="H85" s="157"/>
      <c r="I85" s="25" t="s">
        <v>22</v>
      </c>
      <c r="J85" s="157"/>
      <c r="K85" s="1"/>
    </row>
    <row r="86" spans="1:133" ht="125.25" customHeight="1" x14ac:dyDescent="0.2">
      <c r="B86" s="17">
        <v>1</v>
      </c>
      <c r="C86" s="105" t="s">
        <v>130</v>
      </c>
      <c r="D86" s="37" t="s">
        <v>131</v>
      </c>
      <c r="E86" s="37" t="s">
        <v>27</v>
      </c>
      <c r="F86" s="37">
        <v>60</v>
      </c>
      <c r="G86" s="37">
        <v>15</v>
      </c>
      <c r="H86" s="89">
        <v>15</v>
      </c>
      <c r="I86" s="91">
        <f t="shared" ref="I86:I89" si="8">+H86/G86</f>
        <v>1</v>
      </c>
      <c r="J86" s="47"/>
      <c r="K86" s="1"/>
    </row>
    <row r="87" spans="1:133" ht="138" customHeight="1" x14ac:dyDescent="0.2">
      <c r="B87" s="33">
        <v>2</v>
      </c>
      <c r="C87" s="114" t="s">
        <v>132</v>
      </c>
      <c r="D87" s="107" t="s">
        <v>133</v>
      </c>
      <c r="E87" s="88" t="s">
        <v>27</v>
      </c>
      <c r="F87" s="88">
        <v>60</v>
      </c>
      <c r="G87" s="88">
        <v>15</v>
      </c>
      <c r="H87" s="90">
        <v>59</v>
      </c>
      <c r="I87" s="91">
        <v>1</v>
      </c>
      <c r="J87" s="106"/>
      <c r="K87" s="1"/>
    </row>
    <row r="88" spans="1:133" ht="135" customHeight="1" x14ac:dyDescent="0.2">
      <c r="B88" s="108">
        <v>3</v>
      </c>
      <c r="C88" s="81" t="s">
        <v>134</v>
      </c>
      <c r="D88" s="110" t="s">
        <v>135</v>
      </c>
      <c r="E88" s="88" t="s">
        <v>60</v>
      </c>
      <c r="F88" s="138">
        <v>1</v>
      </c>
      <c r="G88" s="139">
        <v>0.25</v>
      </c>
      <c r="H88" s="140">
        <v>0.25</v>
      </c>
      <c r="I88" s="91">
        <f t="shared" si="8"/>
        <v>1</v>
      </c>
      <c r="J88" s="111"/>
      <c r="K88" s="1"/>
    </row>
    <row r="89" spans="1:133" ht="163.5" customHeight="1" x14ac:dyDescent="0.2">
      <c r="B89" s="85">
        <v>4</v>
      </c>
      <c r="C89" s="127" t="s">
        <v>136</v>
      </c>
      <c r="D89" s="107" t="s">
        <v>137</v>
      </c>
      <c r="E89" s="123" t="s">
        <v>27</v>
      </c>
      <c r="F89" s="123">
        <v>3</v>
      </c>
      <c r="G89" s="123">
        <v>1</v>
      </c>
      <c r="H89" s="90">
        <v>1</v>
      </c>
      <c r="I89" s="92">
        <f t="shared" si="8"/>
        <v>1</v>
      </c>
      <c r="J89" s="90"/>
      <c r="K89" s="1"/>
    </row>
    <row r="90" spans="1:133" ht="163.5" customHeight="1" x14ac:dyDescent="0.2">
      <c r="B90" s="109">
        <v>5</v>
      </c>
      <c r="C90" s="126" t="s">
        <v>138</v>
      </c>
      <c r="D90" s="142" t="s">
        <v>139</v>
      </c>
      <c r="E90" s="143" t="s">
        <v>27</v>
      </c>
      <c r="F90" s="143">
        <v>3</v>
      </c>
      <c r="G90" s="141">
        <v>1</v>
      </c>
      <c r="H90" s="144">
        <v>1</v>
      </c>
      <c r="I90" s="52">
        <f>+H90/G90</f>
        <v>1</v>
      </c>
      <c r="J90" s="90"/>
      <c r="K90" s="1"/>
    </row>
    <row r="91" spans="1:133" ht="33.75" customHeight="1" x14ac:dyDescent="0.2">
      <c r="B91" s="153" t="s">
        <v>140</v>
      </c>
      <c r="C91" s="154"/>
      <c r="D91" s="154"/>
      <c r="E91" s="153"/>
      <c r="F91" s="153"/>
      <c r="G91" s="153"/>
      <c r="H91" s="153"/>
      <c r="I91" s="153"/>
      <c r="J91" s="153"/>
      <c r="K91" s="1"/>
    </row>
    <row r="92" spans="1:133" ht="57.75" customHeight="1" x14ac:dyDescent="0.2">
      <c r="B92" s="155" t="s">
        <v>11</v>
      </c>
      <c r="C92" s="155" t="s">
        <v>12</v>
      </c>
      <c r="D92" s="157" t="s">
        <v>13</v>
      </c>
      <c r="E92" s="157" t="s">
        <v>14</v>
      </c>
      <c r="F92" s="157" t="s">
        <v>15</v>
      </c>
      <c r="G92" s="157" t="s">
        <v>50</v>
      </c>
      <c r="H92" s="157" t="s">
        <v>46</v>
      </c>
      <c r="I92" s="147" t="s">
        <v>18</v>
      </c>
      <c r="J92" s="157" t="s">
        <v>19</v>
      </c>
      <c r="K92" s="1"/>
    </row>
    <row r="93" spans="1:133" s="48" customFormat="1" ht="45" customHeight="1" x14ac:dyDescent="0.2">
      <c r="A93" s="49"/>
      <c r="B93" s="156"/>
      <c r="C93" s="156"/>
      <c r="D93" s="157"/>
      <c r="E93" s="157"/>
      <c r="F93" s="157"/>
      <c r="G93" s="157"/>
      <c r="H93" s="157"/>
      <c r="I93" s="147" t="s">
        <v>22</v>
      </c>
      <c r="J93" s="157"/>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c r="DJ93" s="49"/>
      <c r="DK93" s="49"/>
      <c r="DL93" s="49"/>
      <c r="DM93" s="49"/>
      <c r="DN93" s="49"/>
      <c r="DO93" s="49"/>
      <c r="DP93" s="49"/>
      <c r="DQ93" s="49"/>
      <c r="DR93" s="49"/>
      <c r="DS93" s="49"/>
      <c r="DT93" s="49"/>
      <c r="DU93" s="49"/>
      <c r="DV93" s="49"/>
      <c r="DW93" s="49"/>
      <c r="DX93" s="49"/>
      <c r="DY93" s="49"/>
      <c r="DZ93" s="49"/>
      <c r="EA93" s="49"/>
      <c r="EB93" s="49"/>
      <c r="EC93" s="49"/>
    </row>
    <row r="94" spans="1:133" ht="141.75" customHeight="1" x14ac:dyDescent="0.2">
      <c r="B94" s="173">
        <v>1</v>
      </c>
      <c r="C94" s="174" t="s">
        <v>141</v>
      </c>
      <c r="D94" s="151" t="s">
        <v>142</v>
      </c>
      <c r="E94" s="150" t="s">
        <v>27</v>
      </c>
      <c r="F94" s="150">
        <v>4</v>
      </c>
      <c r="G94" s="150">
        <v>1</v>
      </c>
      <c r="H94" s="150">
        <v>1</v>
      </c>
      <c r="I94" s="149">
        <f>+G94/H94</f>
        <v>1</v>
      </c>
      <c r="J94" s="148"/>
      <c r="K94" s="1"/>
    </row>
    <row r="95" spans="1:133" ht="141.75" customHeight="1" x14ac:dyDescent="0.2">
      <c r="G95" s="1"/>
      <c r="K95" s="1"/>
    </row>
    <row r="96" spans="1:133" ht="137.25" customHeight="1" x14ac:dyDescent="0.2">
      <c r="G96" s="1"/>
      <c r="K96" s="1"/>
      <c r="M96" s="13"/>
      <c r="N96" s="14" t="e">
        <f>#REF!/#REF!</f>
        <v>#REF!</v>
      </c>
    </row>
    <row r="97" spans="7:11" ht="162.75" customHeight="1" x14ac:dyDescent="0.2">
      <c r="G97" s="1"/>
      <c r="K97" s="1"/>
    </row>
    <row r="98" spans="7:11" x14ac:dyDescent="0.2">
      <c r="G98" s="1"/>
    </row>
    <row r="99" spans="7:11" x14ac:dyDescent="0.2">
      <c r="G99" s="1"/>
    </row>
    <row r="100" spans="7:11" x14ac:dyDescent="0.2">
      <c r="G100" s="1"/>
    </row>
    <row r="101" spans="7:11" x14ac:dyDescent="0.2">
      <c r="G101" s="1"/>
    </row>
    <row r="102" spans="7:11" x14ac:dyDescent="0.2">
      <c r="G102" s="1"/>
    </row>
    <row r="103" spans="7:11" x14ac:dyDescent="0.2">
      <c r="G103" s="1"/>
    </row>
    <row r="104" spans="7:11" x14ac:dyDescent="0.2">
      <c r="G104" s="1"/>
    </row>
    <row r="105" spans="7:11" x14ac:dyDescent="0.2">
      <c r="G105" s="1"/>
    </row>
    <row r="106" spans="7:11" x14ac:dyDescent="0.2">
      <c r="G106" s="1"/>
    </row>
    <row r="107" spans="7:11" x14ac:dyDescent="0.2">
      <c r="G107" s="1"/>
    </row>
    <row r="108" spans="7:11" x14ac:dyDescent="0.2">
      <c r="G108" s="1"/>
    </row>
    <row r="109" spans="7:11" x14ac:dyDescent="0.2">
      <c r="G109" s="1"/>
    </row>
    <row r="110" spans="7:11" x14ac:dyDescent="0.2">
      <c r="G110" s="1"/>
    </row>
    <row r="111" spans="7:11" x14ac:dyDescent="0.2">
      <c r="G111" s="1"/>
    </row>
    <row r="112" spans="7:11"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sheetData>
  <mergeCells count="113">
    <mergeCell ref="B19:J19"/>
    <mergeCell ref="L4:M4"/>
    <mergeCell ref="B2:C5"/>
    <mergeCell ref="D2:I5"/>
    <mergeCell ref="J7:J8"/>
    <mergeCell ref="B7:B8"/>
    <mergeCell ref="C7:C8"/>
    <mergeCell ref="D7:D8"/>
    <mergeCell ref="E7:E8"/>
    <mergeCell ref="F7:F8"/>
    <mergeCell ref="G7:G8"/>
    <mergeCell ref="H7:H8"/>
    <mergeCell ref="B6:J6"/>
    <mergeCell ref="B14:J14"/>
    <mergeCell ref="B23:J23"/>
    <mergeCell ref="B20:B21"/>
    <mergeCell ref="C20:C21"/>
    <mergeCell ref="D20:D21"/>
    <mergeCell ref="E20:E21"/>
    <mergeCell ref="F20:F21"/>
    <mergeCell ref="G20:G21"/>
    <mergeCell ref="H20:H21"/>
    <mergeCell ref="J20:J21"/>
    <mergeCell ref="B29:J29"/>
    <mergeCell ref="B24:B25"/>
    <mergeCell ref="C24:C25"/>
    <mergeCell ref="D24:D25"/>
    <mergeCell ref="E24:E25"/>
    <mergeCell ref="F24:F25"/>
    <mergeCell ref="G24:G25"/>
    <mergeCell ref="H24:H25"/>
    <mergeCell ref="J24:J25"/>
    <mergeCell ref="B37:J37"/>
    <mergeCell ref="B30:B31"/>
    <mergeCell ref="C30:C31"/>
    <mergeCell ref="D30:D31"/>
    <mergeCell ref="E30:E31"/>
    <mergeCell ref="F30:F31"/>
    <mergeCell ref="G30:G31"/>
    <mergeCell ref="H30:H31"/>
    <mergeCell ref="J30:J31"/>
    <mergeCell ref="B46:J46"/>
    <mergeCell ref="B38:B39"/>
    <mergeCell ref="C38:C39"/>
    <mergeCell ref="D38:D39"/>
    <mergeCell ref="E38:E39"/>
    <mergeCell ref="F38:F39"/>
    <mergeCell ref="G38:G39"/>
    <mergeCell ref="H38:H39"/>
    <mergeCell ref="J38:J39"/>
    <mergeCell ref="B43:J43"/>
    <mergeCell ref="B51:J51"/>
    <mergeCell ref="B47:B48"/>
    <mergeCell ref="C47:C48"/>
    <mergeCell ref="D47:D48"/>
    <mergeCell ref="E47:E48"/>
    <mergeCell ref="F47:F48"/>
    <mergeCell ref="G47:G48"/>
    <mergeCell ref="H47:H48"/>
    <mergeCell ref="J47:J48"/>
    <mergeCell ref="B52:B53"/>
    <mergeCell ref="C52:C53"/>
    <mergeCell ref="D52:D53"/>
    <mergeCell ref="E52:E53"/>
    <mergeCell ref="F52:F53"/>
    <mergeCell ref="G52:G53"/>
    <mergeCell ref="H52:H53"/>
    <mergeCell ref="J52:J53"/>
    <mergeCell ref="B62:J62"/>
    <mergeCell ref="F68:F69"/>
    <mergeCell ref="G68:G69"/>
    <mergeCell ref="H68:H69"/>
    <mergeCell ref="J68:J69"/>
    <mergeCell ref="B67:J67"/>
    <mergeCell ref="B63:B64"/>
    <mergeCell ref="C63:C64"/>
    <mergeCell ref="D63:D64"/>
    <mergeCell ref="E63:E64"/>
    <mergeCell ref="F63:F64"/>
    <mergeCell ref="G63:G64"/>
    <mergeCell ref="H63:H64"/>
    <mergeCell ref="J63:J64"/>
    <mergeCell ref="B68:B69"/>
    <mergeCell ref="C68:C69"/>
    <mergeCell ref="D68:D69"/>
    <mergeCell ref="E68:E69"/>
    <mergeCell ref="B84:B85"/>
    <mergeCell ref="C84:C85"/>
    <mergeCell ref="D84:D85"/>
    <mergeCell ref="E84:E85"/>
    <mergeCell ref="F84:F85"/>
    <mergeCell ref="G84:G85"/>
    <mergeCell ref="H84:H85"/>
    <mergeCell ref="J84:J85"/>
    <mergeCell ref="B83:J83"/>
    <mergeCell ref="B77:B78"/>
    <mergeCell ref="C77:C78"/>
    <mergeCell ref="D77:D78"/>
    <mergeCell ref="E77:E78"/>
    <mergeCell ref="F77:F78"/>
    <mergeCell ref="G77:G78"/>
    <mergeCell ref="H77:H78"/>
    <mergeCell ref="J77:J78"/>
    <mergeCell ref="B76:J76"/>
    <mergeCell ref="B91:J91"/>
    <mergeCell ref="B92:B93"/>
    <mergeCell ref="C92:C93"/>
    <mergeCell ref="D92:D93"/>
    <mergeCell ref="E92:E93"/>
    <mergeCell ref="F92:F93"/>
    <mergeCell ref="G92:G93"/>
    <mergeCell ref="H92:H93"/>
    <mergeCell ref="J92:J93"/>
  </mergeCells>
  <conditionalFormatting sqref="I9:I13">
    <cfRule type="cellIs" dxfId="301" priority="656" stopIfTrue="1" operator="greaterThanOrEqual">
      <formula>80%</formula>
    </cfRule>
    <cfRule type="cellIs" dxfId="300" priority="658" stopIfTrue="1" operator="between">
      <formula>0%</formula>
      <formula>59%</formula>
    </cfRule>
    <cfRule type="cellIs" dxfId="299" priority="657" stopIfTrue="1" operator="between">
      <formula>60%</formula>
      <formula>79%</formula>
    </cfRule>
  </conditionalFormatting>
  <conditionalFormatting sqref="I16:I18">
    <cfRule type="containsText" dxfId="298" priority="57" stopIfTrue="1" operator="containsText" text="DETENIDO">
      <formula>NOT(ISERROR(SEARCH("DETENIDO",I16)))</formula>
    </cfRule>
    <cfRule type="cellIs" dxfId="297" priority="58" stopIfTrue="1" operator="greaterThanOrEqual">
      <formula>80%</formula>
    </cfRule>
    <cfRule type="cellIs" dxfId="296" priority="59" stopIfTrue="1" operator="between">
      <formula>60%</formula>
      <formula>79%</formula>
    </cfRule>
    <cfRule type="cellIs" dxfId="295" priority="60" stopIfTrue="1" operator="between">
      <formula>0%</formula>
      <formula>59%</formula>
    </cfRule>
  </conditionalFormatting>
  <conditionalFormatting sqref="I22">
    <cfRule type="containsText" dxfId="294" priority="53" stopIfTrue="1" operator="containsText" text="DETENIDO">
      <formula>NOT(ISERROR(SEARCH("DETENIDO",I22)))</formula>
    </cfRule>
    <cfRule type="cellIs" dxfId="293" priority="54" stopIfTrue="1" operator="greaterThanOrEqual">
      <formula>80%</formula>
    </cfRule>
    <cfRule type="cellIs" dxfId="292" priority="55" stopIfTrue="1" operator="between">
      <formula>60%</formula>
      <formula>79%</formula>
    </cfRule>
    <cfRule type="cellIs" dxfId="291" priority="56" stopIfTrue="1" operator="between">
      <formula>0%</formula>
      <formula>59%</formula>
    </cfRule>
  </conditionalFormatting>
  <conditionalFormatting sqref="I26:I28 I32:I36 I40:I42 I54:I61 I65:I66 I70:I75 I79:I82 I86:I90 I9:I13">
    <cfRule type="containsText" dxfId="290" priority="610" stopIfTrue="1" operator="containsText" text="DETENIDO">
      <formula>NOT(ISERROR(SEARCH("DETENIDO",I9)))</formula>
    </cfRule>
  </conditionalFormatting>
  <conditionalFormatting sqref="I26:I28">
    <cfRule type="cellIs" dxfId="289" priority="591" stopIfTrue="1" operator="between">
      <formula>60%</formula>
      <formula>79%</formula>
    </cfRule>
    <cfRule type="cellIs" dxfId="288" priority="593" operator="between">
      <formula>81%</formula>
      <formula>100%</formula>
    </cfRule>
    <cfRule type="cellIs" dxfId="287" priority="594" operator="between">
      <formula>61%</formula>
      <formula>80%</formula>
    </cfRule>
    <cfRule type="cellIs" dxfId="286" priority="595" operator="between">
      <formula>0%</formula>
      <formula>60%</formula>
    </cfRule>
    <cfRule type="cellIs" dxfId="285" priority="649" operator="between">
      <formula>0%</formula>
      <formula>59%</formula>
    </cfRule>
    <cfRule type="cellIs" dxfId="284" priority="648" operator="between">
      <formula>60%</formula>
      <formula>79%</formula>
    </cfRule>
    <cfRule type="cellIs" dxfId="283" priority="647" operator="between">
      <formula>80%</formula>
      <formula>100%</formula>
    </cfRule>
    <cfRule type="cellIs" dxfId="282" priority="597" operator="between">
      <formula>61%</formula>
      <formula>80%</formula>
    </cfRule>
    <cfRule type="cellIs" dxfId="281" priority="596" operator="between">
      <formula>81%</formula>
      <formula>100%</formula>
    </cfRule>
    <cfRule type="cellIs" dxfId="280" priority="598" operator="between">
      <formula>0%</formula>
      <formula>60%</formula>
    </cfRule>
    <cfRule type="cellIs" dxfId="279" priority="592" stopIfTrue="1" operator="between">
      <formula>0%</formula>
      <formula>59%</formula>
    </cfRule>
    <cfRule type="cellIs" dxfId="278" priority="590" stopIfTrue="1" operator="greaterThanOrEqual">
      <formula>80%</formula>
    </cfRule>
  </conditionalFormatting>
  <conditionalFormatting sqref="I32:I36">
    <cfRule type="cellIs" dxfId="277" priority="589" operator="between">
      <formula>0%</formula>
      <formula>59%</formula>
    </cfRule>
    <cfRule type="cellIs" dxfId="276" priority="588" operator="between">
      <formula>60%</formula>
      <formula>79%</formula>
    </cfRule>
    <cfRule type="cellIs" dxfId="275" priority="587" operator="between">
      <formula>80%</formula>
      <formula>100%</formula>
    </cfRule>
    <cfRule type="cellIs" dxfId="274" priority="586" operator="between">
      <formula>0%</formula>
      <formula>60%</formula>
    </cfRule>
    <cfRule type="cellIs" dxfId="273" priority="585" operator="between">
      <formula>61%</formula>
      <formula>80%</formula>
    </cfRule>
    <cfRule type="cellIs" dxfId="272" priority="584" operator="between">
      <formula>81%</formula>
      <formula>100%</formula>
    </cfRule>
    <cfRule type="cellIs" dxfId="271" priority="579" stopIfTrue="1" operator="between">
      <formula>60%</formula>
      <formula>79%</formula>
    </cfRule>
    <cfRule type="cellIs" dxfId="270" priority="578" stopIfTrue="1" operator="greaterThanOrEqual">
      <formula>80%</formula>
    </cfRule>
    <cfRule type="cellIs" dxfId="269" priority="646" operator="between">
      <formula>0%</formula>
      <formula>60%</formula>
    </cfRule>
    <cfRule type="cellIs" dxfId="268" priority="645" operator="between">
      <formula>61%</formula>
      <formula>80%</formula>
    </cfRule>
    <cfRule type="cellIs" dxfId="267" priority="644" operator="between">
      <formula>81%</formula>
      <formula>100%</formula>
    </cfRule>
    <cfRule type="cellIs" dxfId="266" priority="582" operator="between">
      <formula>61%</formula>
      <formula>80%</formula>
    </cfRule>
    <cfRule type="cellIs" dxfId="265" priority="581" operator="between">
      <formula>81%</formula>
      <formula>100%</formula>
    </cfRule>
    <cfRule type="cellIs" dxfId="264" priority="580" stopIfTrue="1" operator="between">
      <formula>0%</formula>
      <formula>59%</formula>
    </cfRule>
    <cfRule type="cellIs" dxfId="263" priority="583" operator="between">
      <formula>0%</formula>
      <formula>60%</formula>
    </cfRule>
  </conditionalFormatting>
  <conditionalFormatting sqref="I40:I42">
    <cfRule type="cellIs" dxfId="262" priority="568" operator="between">
      <formula>0%</formula>
      <formula>60%</formula>
    </cfRule>
    <cfRule type="cellIs" dxfId="261" priority="577" operator="between">
      <formula>0%</formula>
      <formula>60%</formula>
    </cfRule>
    <cfRule type="cellIs" dxfId="260" priority="576" operator="between">
      <formula>61%</formula>
      <formula>80%</formula>
    </cfRule>
    <cfRule type="cellIs" dxfId="259" priority="575" operator="between">
      <formula>81%</formula>
      <formula>100%</formula>
    </cfRule>
    <cfRule type="cellIs" dxfId="258" priority="574" operator="between">
      <formula>0%</formula>
      <formula>59%</formula>
    </cfRule>
    <cfRule type="cellIs" dxfId="257" priority="573" operator="between">
      <formula>60%</formula>
      <formula>79%</formula>
    </cfRule>
    <cfRule type="cellIs" dxfId="256" priority="572" operator="between">
      <formula>80%</formula>
      <formula>100%</formula>
    </cfRule>
    <cfRule type="cellIs" dxfId="255" priority="571" operator="between">
      <formula>0%</formula>
      <formula>60%</formula>
    </cfRule>
    <cfRule type="cellIs" dxfId="254" priority="570" operator="between">
      <formula>61%</formula>
      <formula>80%</formula>
    </cfRule>
    <cfRule type="cellIs" dxfId="253" priority="569" operator="between">
      <formula>81%</formula>
      <formula>100%</formula>
    </cfRule>
    <cfRule type="cellIs" dxfId="252" priority="567" operator="between">
      <formula>61%</formula>
      <formula>80%</formula>
    </cfRule>
    <cfRule type="cellIs" dxfId="251" priority="566" operator="between">
      <formula>81%</formula>
      <formula>100%</formula>
    </cfRule>
    <cfRule type="cellIs" dxfId="250" priority="565" stopIfTrue="1" operator="between">
      <formula>0%</formula>
      <formula>59%</formula>
    </cfRule>
    <cfRule type="cellIs" dxfId="249" priority="564" stopIfTrue="1" operator="between">
      <formula>60%</formula>
      <formula>79%</formula>
    </cfRule>
    <cfRule type="cellIs" dxfId="248" priority="563" stopIfTrue="1" operator="greaterThanOrEqual">
      <formula>80%</formula>
    </cfRule>
    <cfRule type="cellIs" dxfId="247" priority="643" operator="between">
      <formula>0%</formula>
      <formula>60%</formula>
    </cfRule>
    <cfRule type="cellIs" dxfId="246" priority="642" operator="between">
      <formula>61%</formula>
      <formula>80%</formula>
    </cfRule>
    <cfRule type="cellIs" dxfId="245" priority="641" operator="between">
      <formula>81%</formula>
      <formula>100%</formula>
    </cfRule>
  </conditionalFormatting>
  <conditionalFormatting sqref="I45">
    <cfRule type="cellIs" dxfId="244" priority="108" operator="between">
      <formula>0%</formula>
      <formula>60%</formula>
    </cfRule>
    <cfRule type="cellIs" dxfId="243" priority="107" operator="between">
      <formula>61%</formula>
      <formula>80%</formula>
    </cfRule>
    <cfRule type="cellIs" dxfId="242" priority="106" operator="between">
      <formula>81%</formula>
      <formula>100%</formula>
    </cfRule>
    <cfRule type="cellIs" dxfId="241" priority="87" stopIfTrue="1" operator="greaterThanOrEqual">
      <formula>80%</formula>
    </cfRule>
    <cfRule type="cellIs" dxfId="240" priority="88" stopIfTrue="1" operator="between">
      <formula>60%</formula>
      <formula>79%</formula>
    </cfRule>
    <cfRule type="cellIs" dxfId="239" priority="89" stopIfTrue="1" operator="between">
      <formula>0%</formula>
      <formula>59%</formula>
    </cfRule>
    <cfRule type="cellIs" dxfId="238" priority="90" operator="between">
      <formula>81%</formula>
      <formula>100%</formula>
    </cfRule>
    <cfRule type="cellIs" dxfId="237" priority="91" operator="between">
      <formula>61%</formula>
      <formula>80%</formula>
    </cfRule>
    <cfRule type="cellIs" dxfId="236" priority="92" operator="between">
      <formula>0%</formula>
      <formula>60%</formula>
    </cfRule>
    <cfRule type="cellIs" dxfId="235" priority="93" operator="between">
      <formula>81%</formula>
      <formula>100%</formula>
    </cfRule>
    <cfRule type="cellIs" dxfId="234" priority="94" operator="between">
      <formula>61%</formula>
      <formula>80%</formula>
    </cfRule>
    <cfRule type="cellIs" dxfId="233" priority="95" operator="between">
      <formula>0%</formula>
      <formula>60%</formula>
    </cfRule>
    <cfRule type="cellIs" dxfId="232" priority="96" operator="between">
      <formula>80%</formula>
      <formula>100%</formula>
    </cfRule>
    <cfRule type="cellIs" dxfId="231" priority="97" operator="between">
      <formula>60%</formula>
      <formula>79%</formula>
    </cfRule>
    <cfRule type="cellIs" dxfId="230" priority="98" operator="between">
      <formula>0%</formula>
      <formula>59%</formula>
    </cfRule>
    <cfRule type="cellIs" dxfId="229" priority="99" operator="between">
      <formula>81%</formula>
      <formula>100%</formula>
    </cfRule>
    <cfRule type="cellIs" dxfId="228" priority="100" operator="between">
      <formula>61%</formula>
      <formula>80%</formula>
    </cfRule>
    <cfRule type="cellIs" dxfId="227" priority="101" operator="between">
      <formula>0%</formula>
      <formula>60%</formula>
    </cfRule>
    <cfRule type="cellIs" dxfId="226" priority="102" operator="between">
      <formula>81%</formula>
      <formula>100%</formula>
    </cfRule>
    <cfRule type="cellIs" dxfId="225" priority="103" operator="between">
      <formula>61%</formula>
      <formula>80%</formula>
    </cfRule>
    <cfRule type="cellIs" dxfId="224" priority="104" operator="between">
      <formula>0%</formula>
      <formula>60%</formula>
    </cfRule>
    <cfRule type="containsText" dxfId="223" priority="105" stopIfTrue="1" operator="containsText" text="DETENIDO">
      <formula>NOT(ISERROR(SEARCH("DETENIDO",I45)))</formula>
    </cfRule>
  </conditionalFormatting>
  <conditionalFormatting sqref="I49:I50">
    <cfRule type="cellIs" dxfId="222" priority="2" stopIfTrue="1" operator="between">
      <formula>60%</formula>
      <formula>79%</formula>
    </cfRule>
    <cfRule type="cellIs" dxfId="221" priority="3" stopIfTrue="1" operator="between">
      <formula>0%</formula>
      <formula>59%</formula>
    </cfRule>
    <cfRule type="cellIs" dxfId="220" priority="4" operator="between">
      <formula>81%</formula>
      <formula>100%</formula>
    </cfRule>
    <cfRule type="cellIs" dxfId="219" priority="5" operator="between">
      <formula>61%</formula>
      <formula>80%</formula>
    </cfRule>
    <cfRule type="cellIs" dxfId="218" priority="6" operator="between">
      <formula>0%</formula>
      <formula>60%</formula>
    </cfRule>
    <cfRule type="cellIs" dxfId="217" priority="7" operator="between">
      <formula>81%</formula>
      <formula>100%</formula>
    </cfRule>
    <cfRule type="cellIs" dxfId="216" priority="8" operator="between">
      <formula>61%</formula>
      <formula>80%</formula>
    </cfRule>
    <cfRule type="cellIs" dxfId="215" priority="9" operator="between">
      <formula>0%</formula>
      <formula>60%</formula>
    </cfRule>
    <cfRule type="cellIs" dxfId="214" priority="10" operator="between">
      <formula>80%</formula>
      <formula>100%</formula>
    </cfRule>
    <cfRule type="cellIs" dxfId="213" priority="11" operator="between">
      <formula>60%</formula>
      <formula>79%</formula>
    </cfRule>
    <cfRule type="cellIs" dxfId="212" priority="12" operator="between">
      <formula>0%</formula>
      <formula>59%</formula>
    </cfRule>
    <cfRule type="cellIs" dxfId="211" priority="13" operator="between">
      <formula>81%</formula>
      <formula>100%</formula>
    </cfRule>
    <cfRule type="cellIs" dxfId="210" priority="14" operator="between">
      <formula>61%</formula>
      <formula>80%</formula>
    </cfRule>
    <cfRule type="cellIs" dxfId="209" priority="15" operator="between">
      <formula>0%</formula>
      <formula>60%</formula>
    </cfRule>
    <cfRule type="cellIs" dxfId="208" priority="16" operator="between">
      <formula>81%</formula>
      <formula>100%</formula>
    </cfRule>
    <cfRule type="cellIs" dxfId="207" priority="17" operator="between">
      <formula>61%</formula>
      <formula>80%</formula>
    </cfRule>
    <cfRule type="cellIs" dxfId="206" priority="18" operator="between">
      <formula>0%</formula>
      <formula>60%</formula>
    </cfRule>
    <cfRule type="containsText" dxfId="205" priority="19" stopIfTrue="1" operator="containsText" text="DETENIDO">
      <formula>NOT(ISERROR(SEARCH("DETENIDO",I49)))</formula>
    </cfRule>
    <cfRule type="cellIs" dxfId="204" priority="20" operator="between">
      <formula>81%</formula>
      <formula>100%</formula>
    </cfRule>
    <cfRule type="cellIs" dxfId="203" priority="21" operator="between">
      <formula>61%</formula>
      <formula>80%</formula>
    </cfRule>
    <cfRule type="cellIs" dxfId="202" priority="22" operator="between">
      <formula>0%</formula>
      <formula>60%</formula>
    </cfRule>
    <cfRule type="cellIs" dxfId="201" priority="1" stopIfTrue="1" operator="greaterThanOrEqual">
      <formula>80%</formula>
    </cfRule>
  </conditionalFormatting>
  <conditionalFormatting sqref="I54:I61">
    <cfRule type="cellIs" dxfId="200" priority="536" operator="between">
      <formula>81%</formula>
      <formula>100%</formula>
    </cfRule>
    <cfRule type="cellIs" dxfId="199" priority="544" operator="between">
      <formula>0%</formula>
      <formula>60%</formula>
    </cfRule>
    <cfRule type="cellIs" dxfId="198" priority="543" operator="between">
      <formula>61%</formula>
      <formula>80%</formula>
    </cfRule>
    <cfRule type="cellIs" dxfId="197" priority="542" operator="between">
      <formula>81%</formula>
      <formula>100%</formula>
    </cfRule>
    <cfRule type="cellIs" dxfId="196" priority="541" operator="between">
      <formula>0%</formula>
      <formula>60%</formula>
    </cfRule>
    <cfRule type="cellIs" dxfId="195" priority="540" operator="between">
      <formula>61%</formula>
      <formula>80%</formula>
    </cfRule>
    <cfRule type="cellIs" dxfId="194" priority="539" operator="between">
      <formula>81%</formula>
      <formula>100%</formula>
    </cfRule>
    <cfRule type="cellIs" dxfId="193" priority="538" operator="between">
      <formula>0%</formula>
      <formula>60%</formula>
    </cfRule>
    <cfRule type="cellIs" dxfId="192" priority="537" operator="between">
      <formula>61%</formula>
      <formula>80%</formula>
    </cfRule>
    <cfRule type="cellIs" dxfId="191" priority="534" operator="between">
      <formula>60%</formula>
      <formula>79%</formula>
    </cfRule>
    <cfRule type="cellIs" dxfId="190" priority="533" operator="between">
      <formula>80%</formula>
      <formula>100%</formula>
    </cfRule>
    <cfRule type="cellIs" dxfId="189" priority="532" operator="between">
      <formula>0%</formula>
      <formula>60%</formula>
    </cfRule>
    <cfRule type="cellIs" dxfId="188" priority="531" operator="between">
      <formula>61%</formula>
      <formula>80%</formula>
    </cfRule>
    <cfRule type="cellIs" dxfId="187" priority="530" operator="between">
      <formula>81%</formula>
      <formula>100%</formula>
    </cfRule>
    <cfRule type="cellIs" dxfId="186" priority="529" operator="between">
      <formula>0%</formula>
      <formula>60%</formula>
    </cfRule>
    <cfRule type="cellIs" dxfId="185" priority="528" operator="between">
      <formula>61%</formula>
      <formula>80%</formula>
    </cfRule>
    <cfRule type="cellIs" dxfId="184" priority="527" operator="between">
      <formula>81%</formula>
      <formula>100%</formula>
    </cfRule>
    <cfRule type="cellIs" dxfId="183" priority="526" stopIfTrue="1" operator="between">
      <formula>0%</formula>
      <formula>59%</formula>
    </cfRule>
    <cfRule type="cellIs" dxfId="182" priority="525" stopIfTrue="1" operator="between">
      <formula>60%</formula>
      <formula>79%</formula>
    </cfRule>
    <cfRule type="cellIs" dxfId="181" priority="524" stopIfTrue="1" operator="greaterThanOrEqual">
      <formula>80%</formula>
    </cfRule>
    <cfRule type="cellIs" dxfId="180" priority="535" operator="between">
      <formula>0%</formula>
      <formula>59%</formula>
    </cfRule>
    <cfRule type="cellIs" dxfId="179" priority="634" operator="between">
      <formula>0%</formula>
      <formula>60%</formula>
    </cfRule>
    <cfRule type="cellIs" dxfId="178" priority="633" operator="between">
      <formula>61%</formula>
      <formula>80%</formula>
    </cfRule>
    <cfRule type="cellIs" dxfId="177" priority="632" operator="between">
      <formula>81%</formula>
      <formula>100%</formula>
    </cfRule>
  </conditionalFormatting>
  <conditionalFormatting sqref="I65:I66">
    <cfRule type="cellIs" dxfId="176" priority="496" operator="between">
      <formula>0%</formula>
      <formula>60%</formula>
    </cfRule>
    <cfRule type="cellIs" dxfId="175" priority="486" operator="between">
      <formula>61%</formula>
      <formula>80%</formula>
    </cfRule>
    <cfRule type="cellIs" dxfId="174" priority="495" operator="between">
      <formula>61%</formula>
      <formula>80%</formula>
    </cfRule>
    <cfRule type="cellIs" dxfId="173" priority="494" operator="between">
      <formula>81%</formula>
      <formula>100%</formula>
    </cfRule>
    <cfRule type="cellIs" dxfId="172" priority="493" operator="between">
      <formula>0%</formula>
      <formula>60%</formula>
    </cfRule>
    <cfRule type="cellIs" dxfId="171" priority="492" operator="between">
      <formula>61%</formula>
      <formula>80%</formula>
    </cfRule>
    <cfRule type="cellIs" dxfId="170" priority="491" operator="between">
      <formula>81%</formula>
      <formula>100%</formula>
    </cfRule>
    <cfRule type="cellIs" dxfId="169" priority="490" operator="between">
      <formula>0%</formula>
      <formula>60%</formula>
    </cfRule>
    <cfRule type="cellIs" dxfId="168" priority="489" operator="between">
      <formula>61%</formula>
      <formula>80%</formula>
    </cfRule>
    <cfRule type="cellIs" dxfId="167" priority="488" operator="between">
      <formula>81%</formula>
      <formula>100%</formula>
    </cfRule>
    <cfRule type="cellIs" dxfId="166" priority="487" operator="between">
      <formula>0%</formula>
      <formula>60%</formula>
    </cfRule>
    <cfRule type="cellIs" dxfId="165" priority="474" stopIfTrue="1" operator="between">
      <formula>60%</formula>
      <formula>79%</formula>
    </cfRule>
    <cfRule type="cellIs" dxfId="164" priority="475" stopIfTrue="1" operator="between">
      <formula>0%</formula>
      <formula>59%</formula>
    </cfRule>
    <cfRule type="cellIs" dxfId="163" priority="476" operator="between">
      <formula>81%</formula>
      <formula>100%</formula>
    </cfRule>
    <cfRule type="cellIs" dxfId="162" priority="477" operator="between">
      <formula>61%</formula>
      <formula>80%</formula>
    </cfRule>
    <cfRule type="cellIs" dxfId="161" priority="478" operator="between">
      <formula>0%</formula>
      <formula>60%</formula>
    </cfRule>
    <cfRule type="cellIs" dxfId="160" priority="479" operator="between">
      <formula>81%</formula>
      <formula>100%</formula>
    </cfRule>
    <cfRule type="cellIs" dxfId="159" priority="499" operator="between">
      <formula>0%</formula>
      <formula>60%</formula>
    </cfRule>
    <cfRule type="cellIs" dxfId="158" priority="481" operator="between">
      <formula>0%</formula>
      <formula>60%</formula>
    </cfRule>
    <cfRule type="cellIs" dxfId="157" priority="482" operator="between">
      <formula>80%</formula>
      <formula>100%</formula>
    </cfRule>
    <cfRule type="cellIs" dxfId="156" priority="483" operator="between">
      <formula>60%</formula>
      <formula>79%</formula>
    </cfRule>
    <cfRule type="cellIs" dxfId="155" priority="484" operator="between">
      <formula>0%</formula>
      <formula>59%</formula>
    </cfRule>
    <cfRule type="cellIs" dxfId="154" priority="485" operator="between">
      <formula>81%</formula>
      <formula>100%</formula>
    </cfRule>
    <cfRule type="cellIs" dxfId="153" priority="480" operator="between">
      <formula>61%</formula>
      <formula>80%</formula>
    </cfRule>
    <cfRule type="cellIs" dxfId="152" priority="498" operator="between">
      <formula>61%</formula>
      <formula>80%</formula>
    </cfRule>
    <cfRule type="cellIs" dxfId="151" priority="497" operator="between">
      <formula>81%</formula>
      <formula>100%</formula>
    </cfRule>
    <cfRule type="cellIs" dxfId="150" priority="628" operator="between">
      <formula>0%</formula>
      <formula>60%</formula>
    </cfRule>
    <cfRule type="cellIs" dxfId="149" priority="627" operator="between">
      <formula>61%</formula>
      <formula>80%</formula>
    </cfRule>
    <cfRule type="cellIs" dxfId="148" priority="626" operator="between">
      <formula>81%</formula>
      <formula>100%</formula>
    </cfRule>
    <cfRule type="cellIs" dxfId="147" priority="473" stopIfTrue="1" operator="greaterThanOrEqual">
      <formula>80%</formula>
    </cfRule>
  </conditionalFormatting>
  <conditionalFormatting sqref="I70">
    <cfRule type="cellIs" dxfId="146" priority="23" stopIfTrue="1" operator="greaterThanOrEqual">
      <formula>80%</formula>
    </cfRule>
    <cfRule type="cellIs" dxfId="145" priority="24" stopIfTrue="1" operator="between">
      <formula>60%</formula>
      <formula>79%</formula>
    </cfRule>
    <cfRule type="cellIs" dxfId="144" priority="25" stopIfTrue="1" operator="between">
      <formula>0%</formula>
      <formula>59%</formula>
    </cfRule>
    <cfRule type="cellIs" dxfId="143" priority="26" operator="between">
      <formula>81%</formula>
      <formula>100%</formula>
    </cfRule>
    <cfRule type="cellIs" dxfId="142" priority="27" operator="between">
      <formula>61%</formula>
      <formula>80%</formula>
    </cfRule>
    <cfRule type="cellIs" dxfId="141" priority="28" operator="between">
      <formula>0%</formula>
      <formula>60%</formula>
    </cfRule>
    <cfRule type="cellIs" dxfId="140" priority="29" operator="between">
      <formula>81%</formula>
      <formula>100%</formula>
    </cfRule>
    <cfRule type="cellIs" dxfId="139" priority="30" operator="between">
      <formula>61%</formula>
      <formula>80%</formula>
    </cfRule>
    <cfRule type="cellIs" dxfId="138" priority="31" operator="between">
      <formula>0%</formula>
      <formula>60%</formula>
    </cfRule>
    <cfRule type="cellIs" dxfId="137" priority="32" operator="between">
      <formula>80%</formula>
      <formula>100%</formula>
    </cfRule>
    <cfRule type="cellIs" dxfId="136" priority="33" operator="between">
      <formula>60%</formula>
      <formula>79%</formula>
    </cfRule>
    <cfRule type="cellIs" dxfId="135" priority="34" operator="between">
      <formula>0%</formula>
      <formula>59%</formula>
    </cfRule>
    <cfRule type="cellIs" dxfId="134" priority="35" operator="between">
      <formula>81%</formula>
      <formula>100%</formula>
    </cfRule>
    <cfRule type="cellIs" dxfId="133" priority="36" operator="between">
      <formula>61%</formula>
      <formula>80%</formula>
    </cfRule>
    <cfRule type="cellIs" dxfId="132" priority="37" operator="between">
      <formula>0%</formula>
      <formula>60%</formula>
    </cfRule>
    <cfRule type="cellIs" dxfId="131" priority="39" operator="between">
      <formula>61%</formula>
      <formula>80%</formula>
    </cfRule>
    <cfRule type="cellIs" dxfId="130" priority="40" operator="between">
      <formula>0%</formula>
      <formula>60%</formula>
    </cfRule>
    <cfRule type="cellIs" dxfId="129" priority="41" operator="between">
      <formula>81%</formula>
      <formula>100%</formula>
    </cfRule>
    <cfRule type="cellIs" dxfId="128" priority="42" operator="between">
      <formula>61%</formula>
      <formula>80%</formula>
    </cfRule>
    <cfRule type="cellIs" dxfId="127" priority="43" operator="between">
      <formula>0%</formula>
      <formula>60%</formula>
    </cfRule>
    <cfRule type="cellIs" dxfId="126" priority="44" operator="between">
      <formula>81%</formula>
      <formula>100%</formula>
    </cfRule>
    <cfRule type="cellIs" dxfId="125" priority="45" operator="between">
      <formula>61%</formula>
      <formula>80%</formula>
    </cfRule>
    <cfRule type="cellIs" dxfId="124" priority="46" operator="between">
      <formula>0%</formula>
      <formula>60%</formula>
    </cfRule>
    <cfRule type="cellIs" dxfId="123" priority="47" operator="between">
      <formula>81%</formula>
      <formula>100%</formula>
    </cfRule>
    <cfRule type="cellIs" dxfId="122" priority="48" operator="between">
      <formula>61%</formula>
      <formula>80%</formula>
    </cfRule>
    <cfRule type="cellIs" dxfId="121" priority="50" operator="between">
      <formula>81%</formula>
      <formula>100%</formula>
    </cfRule>
    <cfRule type="cellIs" dxfId="120" priority="51" operator="between">
      <formula>61%</formula>
      <formula>80%</formula>
    </cfRule>
    <cfRule type="cellIs" dxfId="119" priority="52" operator="between">
      <formula>0%</formula>
      <formula>60%</formula>
    </cfRule>
    <cfRule type="cellIs" dxfId="118" priority="38" operator="between">
      <formula>81%</formula>
      <formula>100%</formula>
    </cfRule>
    <cfRule type="cellIs" dxfId="117" priority="49" operator="between">
      <formula>0%</formula>
      <formula>60%</formula>
    </cfRule>
  </conditionalFormatting>
  <conditionalFormatting sqref="I70:I75">
    <cfRule type="cellIs" dxfId="116" priority="462" operator="between">
      <formula>61%</formula>
      <formula>80%</formula>
    </cfRule>
    <cfRule type="cellIs" dxfId="115" priority="456" operator="between">
      <formula>61%</formula>
      <formula>80%</formula>
    </cfRule>
    <cfRule type="cellIs" dxfId="114" priority="455" operator="between">
      <formula>81%</formula>
      <formula>100%</formula>
    </cfRule>
    <cfRule type="cellIs" dxfId="113" priority="454" operator="between">
      <formula>0%</formula>
      <formula>59%</formula>
    </cfRule>
    <cfRule type="cellIs" dxfId="112" priority="453" operator="between">
      <formula>60%</formula>
      <formula>79%</formula>
    </cfRule>
    <cfRule type="cellIs" dxfId="111" priority="452" operator="between">
      <formula>80%</formula>
      <formula>100%</formula>
    </cfRule>
    <cfRule type="cellIs" dxfId="110" priority="450" operator="between">
      <formula>61%</formula>
      <formula>80%</formula>
    </cfRule>
    <cfRule type="cellIs" dxfId="109" priority="449" operator="between">
      <formula>81%</formula>
      <formula>100%</formula>
    </cfRule>
    <cfRule type="cellIs" dxfId="108" priority="461" operator="between">
      <formula>81%</formula>
      <formula>100%</formula>
    </cfRule>
    <cfRule type="cellIs" dxfId="107" priority="443" stopIfTrue="1" operator="greaterThanOrEqual">
      <formula>80%</formula>
    </cfRule>
    <cfRule type="cellIs" dxfId="106" priority="448" operator="between">
      <formula>0%</formula>
      <formula>60%</formula>
    </cfRule>
    <cfRule type="cellIs" dxfId="105" priority="447" operator="between">
      <formula>61%</formula>
      <formula>80%</formula>
    </cfRule>
    <cfRule type="cellIs" dxfId="104" priority="446" operator="between">
      <formula>81%</formula>
      <formula>100%</formula>
    </cfRule>
    <cfRule type="cellIs" dxfId="103" priority="445" stopIfTrue="1" operator="between">
      <formula>0%</formula>
      <formula>59%</formula>
    </cfRule>
    <cfRule type="cellIs" dxfId="102" priority="451" operator="between">
      <formula>0%</formula>
      <formula>60%</formula>
    </cfRule>
    <cfRule type="cellIs" dxfId="101" priority="444" stopIfTrue="1" operator="between">
      <formula>60%</formula>
      <formula>79%</formula>
    </cfRule>
    <cfRule type="cellIs" dxfId="100" priority="625" operator="between">
      <formula>0%</formula>
      <formula>60%</formula>
    </cfRule>
    <cfRule type="cellIs" dxfId="99" priority="624" operator="between">
      <formula>61%</formula>
      <formula>80%</formula>
    </cfRule>
    <cfRule type="cellIs" dxfId="98" priority="472" operator="between">
      <formula>0%</formula>
      <formula>60%</formula>
    </cfRule>
    <cfRule type="cellIs" dxfId="97" priority="471" operator="between">
      <formula>61%</formula>
      <formula>80%</formula>
    </cfRule>
    <cfRule type="cellIs" dxfId="96" priority="470" operator="between">
      <formula>81%</formula>
      <formula>100%</formula>
    </cfRule>
    <cfRule type="cellIs" dxfId="95" priority="469" operator="between">
      <formula>0%</formula>
      <formula>60%</formula>
    </cfRule>
    <cfRule type="cellIs" dxfId="94" priority="468" operator="between">
      <formula>61%</formula>
      <formula>80%</formula>
    </cfRule>
    <cfRule type="cellIs" dxfId="93" priority="467" operator="between">
      <formula>81%</formula>
      <formula>100%</formula>
    </cfRule>
    <cfRule type="cellIs" dxfId="92" priority="466" operator="between">
      <formula>0%</formula>
      <formula>60%</formula>
    </cfRule>
    <cfRule type="cellIs" dxfId="91" priority="465" operator="between">
      <formula>61%</formula>
      <formula>80%</formula>
    </cfRule>
    <cfRule type="cellIs" dxfId="90" priority="464" operator="between">
      <formula>81%</formula>
      <formula>100%</formula>
    </cfRule>
    <cfRule type="cellIs" dxfId="89" priority="463" operator="between">
      <formula>0%</formula>
      <formula>60%</formula>
    </cfRule>
    <cfRule type="cellIs" dxfId="88" priority="623" operator="between">
      <formula>81%</formula>
      <formula>100%</formula>
    </cfRule>
    <cfRule type="cellIs" dxfId="87" priority="460" operator="between">
      <formula>0%</formula>
      <formula>60%</formula>
    </cfRule>
    <cfRule type="cellIs" dxfId="86" priority="459" operator="between">
      <formula>61%</formula>
      <formula>80%</formula>
    </cfRule>
    <cfRule type="cellIs" dxfId="85" priority="458" operator="between">
      <formula>81%</formula>
      <formula>100%</formula>
    </cfRule>
    <cfRule type="cellIs" dxfId="84" priority="457" operator="between">
      <formula>0%</formula>
      <formula>60%</formula>
    </cfRule>
  </conditionalFormatting>
  <conditionalFormatting sqref="I79:I80">
    <cfRule type="cellIs" dxfId="83" priority="110" stopIfTrue="1" operator="between">
      <formula>60%</formula>
      <formula>79%</formula>
    </cfRule>
    <cfRule type="cellIs" dxfId="82" priority="111" stopIfTrue="1" operator="between">
      <formula>0%</formula>
      <formula>59%</formula>
    </cfRule>
    <cfRule type="cellIs" dxfId="81" priority="112" operator="between">
      <formula>81%</formula>
      <formula>100%</formula>
    </cfRule>
    <cfRule type="cellIs" dxfId="80" priority="113" operator="between">
      <formula>61%</formula>
      <formula>80%</formula>
    </cfRule>
    <cfRule type="cellIs" dxfId="79" priority="114" operator="between">
      <formula>0%</formula>
      <formula>60%</formula>
    </cfRule>
    <cfRule type="cellIs" dxfId="78" priority="109" stopIfTrue="1" operator="greaterThanOrEqual">
      <formula>80%</formula>
    </cfRule>
  </conditionalFormatting>
  <conditionalFormatting sqref="I79:I82">
    <cfRule type="cellIs" dxfId="77" priority="128" stopIfTrue="1" operator="greaterThanOrEqual">
      <formula>80%</formula>
    </cfRule>
    <cfRule type="cellIs" dxfId="76" priority="129" stopIfTrue="1" operator="between">
      <formula>60%</formula>
      <formula>79%</formula>
    </cfRule>
    <cfRule type="cellIs" dxfId="75" priority="130" stopIfTrue="1" operator="between">
      <formula>0%</formula>
      <formula>59%</formula>
    </cfRule>
    <cfRule type="cellIs" dxfId="74" priority="419" operator="between">
      <formula>80%</formula>
      <formula>100%</formula>
    </cfRule>
    <cfRule type="cellIs" dxfId="73" priority="620" operator="between">
      <formula>81%</formula>
      <formula>100%</formula>
    </cfRule>
    <cfRule type="cellIs" dxfId="72" priority="621" operator="between">
      <formula>61%</formula>
      <formula>80%</formula>
    </cfRule>
    <cfRule type="cellIs" dxfId="71" priority="622" operator="between">
      <formula>0%</formula>
      <formula>60%</formula>
    </cfRule>
    <cfRule type="cellIs" dxfId="70" priority="438" operator="between">
      <formula>61%</formula>
      <formula>80%</formula>
    </cfRule>
    <cfRule type="cellIs" dxfId="69" priority="437" operator="between">
      <formula>81%</formula>
      <formula>100%</formula>
    </cfRule>
    <cfRule type="cellIs" dxfId="68" priority="435" operator="between">
      <formula>61%</formula>
      <formula>80%</formula>
    </cfRule>
    <cfRule type="cellIs" dxfId="67" priority="442" operator="between">
      <formula>0%</formula>
      <formula>60%</formula>
    </cfRule>
    <cfRule type="cellIs" dxfId="66" priority="441" operator="between">
      <formula>61%</formula>
      <formula>80%</formula>
    </cfRule>
    <cfRule type="cellIs" dxfId="65" priority="434" operator="between">
      <formula>81%</formula>
      <formula>100%</formula>
    </cfRule>
    <cfRule type="cellIs" dxfId="64" priority="433" operator="between">
      <formula>0%</formula>
      <formula>60%</formula>
    </cfRule>
    <cfRule type="cellIs" dxfId="63" priority="432" operator="between">
      <formula>61%</formula>
      <formula>80%</formula>
    </cfRule>
    <cfRule type="cellIs" dxfId="62" priority="431" operator="between">
      <formula>81%</formula>
      <formula>100%</formula>
    </cfRule>
    <cfRule type="cellIs" dxfId="61" priority="430" operator="between">
      <formula>0%</formula>
      <formula>60%</formula>
    </cfRule>
    <cfRule type="cellIs" dxfId="60" priority="429" operator="between">
      <formula>61%</formula>
      <formula>80%</formula>
    </cfRule>
    <cfRule type="cellIs" dxfId="59" priority="428" operator="between">
      <formula>81%</formula>
      <formula>100%</formula>
    </cfRule>
    <cfRule type="cellIs" dxfId="58" priority="427" operator="between">
      <formula>0%</formula>
      <formula>60%</formula>
    </cfRule>
    <cfRule type="cellIs" dxfId="57" priority="426" operator="between">
      <formula>61%</formula>
      <formula>80%</formula>
    </cfRule>
    <cfRule type="cellIs" dxfId="56" priority="425" operator="between">
      <formula>81%</formula>
      <formula>100%</formula>
    </cfRule>
    <cfRule type="cellIs" dxfId="55" priority="424" operator="between">
      <formula>0%</formula>
      <formula>60%</formula>
    </cfRule>
    <cfRule type="cellIs" dxfId="54" priority="423" operator="between">
      <formula>61%</formula>
      <formula>80%</formula>
    </cfRule>
    <cfRule type="cellIs" dxfId="53" priority="422" operator="between">
      <formula>81%</formula>
      <formula>100%</formula>
    </cfRule>
    <cfRule type="cellIs" dxfId="52" priority="421" operator="between">
      <formula>0%</formula>
      <formula>59%</formula>
    </cfRule>
    <cfRule type="cellIs" dxfId="51" priority="420" operator="between">
      <formula>60%</formula>
      <formula>79%</formula>
    </cfRule>
    <cfRule type="cellIs" dxfId="50" priority="440" operator="between">
      <formula>81%</formula>
      <formula>100%</formula>
    </cfRule>
    <cfRule type="cellIs" dxfId="49" priority="418" operator="between">
      <formula>0%</formula>
      <formula>60%</formula>
    </cfRule>
    <cfRule type="cellIs" dxfId="48" priority="417" operator="between">
      <formula>61%</formula>
      <formula>80%</formula>
    </cfRule>
    <cfRule type="cellIs" dxfId="47" priority="416" operator="between">
      <formula>81%</formula>
      <formula>100%</formula>
    </cfRule>
    <cfRule type="cellIs" dxfId="46" priority="415" operator="between">
      <formula>0%</formula>
      <formula>60%</formula>
    </cfRule>
    <cfRule type="cellIs" dxfId="45" priority="414" operator="between">
      <formula>61%</formula>
      <formula>80%</formula>
    </cfRule>
    <cfRule type="cellIs" dxfId="44" priority="413" operator="between">
      <formula>81%</formula>
      <formula>100%</formula>
    </cfRule>
    <cfRule type="cellIs" dxfId="43" priority="436" operator="between">
      <formula>0%</formula>
      <formula>60%</formula>
    </cfRule>
    <cfRule type="cellIs" dxfId="42" priority="439" operator="between">
      <formula>0%</formula>
      <formula>60%</formula>
    </cfRule>
  </conditionalFormatting>
  <conditionalFormatting sqref="I86:I90">
    <cfRule type="cellIs" dxfId="41" priority="244" operator="between">
      <formula>0.6</formula>
      <formula>0.79</formula>
    </cfRule>
    <cfRule type="cellIs" dxfId="40" priority="248" stopIfTrue="1" operator="greaterThanOrEqual">
      <formula>80%</formula>
    </cfRule>
    <cfRule type="cellIs" dxfId="39" priority="249" stopIfTrue="1" operator="between">
      <formula>60%</formula>
      <formula>79%</formula>
    </cfRule>
    <cfRule type="cellIs" dxfId="38" priority="250" stopIfTrue="1" operator="between">
      <formula>0%</formula>
      <formula>59%</formula>
    </cfRule>
    <cfRule type="cellIs" dxfId="37" priority="281" operator="between">
      <formula>81%</formula>
      <formula>100%</formula>
    </cfRule>
    <cfRule type="cellIs" dxfId="36" priority="283" operator="between">
      <formula>0%</formula>
      <formula>60%</formula>
    </cfRule>
    <cfRule type="cellIs" dxfId="35" priority="402" operator="between">
      <formula>61%</formula>
      <formula>80%</formula>
    </cfRule>
    <cfRule type="cellIs" dxfId="34" priority="401" operator="between">
      <formula>81%</formula>
      <formula>100%</formula>
    </cfRule>
    <cfRule type="cellIs" dxfId="33" priority="400" operator="between">
      <formula>0%</formula>
      <formula>60%</formula>
    </cfRule>
    <cfRule type="cellIs" dxfId="32" priority="399" operator="between">
      <formula>61%</formula>
      <formula>80%</formula>
    </cfRule>
    <cfRule type="cellIs" dxfId="31" priority="398" operator="between">
      <formula>81%</formula>
      <formula>100%</formula>
    </cfRule>
    <cfRule type="cellIs" dxfId="30" priority="397" operator="between">
      <formula>0%</formula>
      <formula>60%</formula>
    </cfRule>
    <cfRule type="cellIs" dxfId="29" priority="385" operator="between">
      <formula>0%</formula>
      <formula>59%</formula>
    </cfRule>
    <cfRule type="cellIs" dxfId="28" priority="408" operator="between">
      <formula>61%</formula>
      <formula>80%</formula>
    </cfRule>
    <cfRule type="cellIs" dxfId="27" priority="615" operator="between">
      <formula>60%</formula>
      <formula>79%</formula>
    </cfRule>
    <cfRule type="cellIs" dxfId="26" priority="614" operator="between">
      <formula>80%</formula>
      <formula>100%</formula>
    </cfRule>
    <cfRule type="cellIs" dxfId="25" priority="407" operator="between">
      <formula>81%</formula>
      <formula>100%</formula>
    </cfRule>
    <cfRule type="cellIs" dxfId="24" priority="616" operator="between">
      <formula>0%</formula>
      <formula>59%</formula>
    </cfRule>
    <cfRule type="cellIs" dxfId="23" priority="406" operator="between">
      <formula>0%</formula>
      <formula>60%</formula>
    </cfRule>
    <cfRule type="cellIs" dxfId="22" priority="405" operator="between">
      <formula>61%</formula>
      <formula>80%</formula>
    </cfRule>
    <cfRule type="cellIs" dxfId="21" priority="404" operator="between">
      <formula>81%</formula>
      <formula>100%</formula>
    </cfRule>
    <cfRule type="cellIs" dxfId="20" priority="282" operator="between">
      <formula>61%</formula>
      <formula>80%</formula>
    </cfRule>
    <cfRule type="cellIs" dxfId="19" priority="396" operator="between">
      <formula>61%</formula>
      <formula>80%</formula>
    </cfRule>
    <cfRule type="cellIs" dxfId="18" priority="380" operator="between">
      <formula>81%</formula>
      <formula>100%</formula>
    </cfRule>
    <cfRule type="cellIs" dxfId="17" priority="409" operator="between">
      <formula>0%</formula>
      <formula>60%</formula>
    </cfRule>
    <cfRule type="cellIs" dxfId="16" priority="403" operator="between">
      <formula>0%</formula>
      <formula>60%</formula>
    </cfRule>
    <cfRule type="cellIs" dxfId="15" priority="384" operator="between">
      <formula>60%</formula>
      <formula>79%</formula>
    </cfRule>
    <cfRule type="cellIs" dxfId="14" priority="383" operator="between">
      <formula>80%</formula>
      <formula>100%</formula>
    </cfRule>
    <cfRule type="cellIs" dxfId="13" priority="382" operator="between">
      <formula>0%</formula>
      <formula>60%</formula>
    </cfRule>
    <cfRule type="cellIs" dxfId="12" priority="381" operator="between">
      <formula>61%</formula>
      <formula>80%</formula>
    </cfRule>
    <cfRule type="cellIs" dxfId="11" priority="395" operator="between">
      <formula>81%</formula>
      <formula>100%</formula>
    </cfRule>
    <cfRule type="cellIs" dxfId="10" priority="394" operator="between">
      <formula>0%</formula>
      <formula>60%</formula>
    </cfRule>
    <cfRule type="cellIs" dxfId="9" priority="393" operator="between">
      <formula>61%</formula>
      <formula>80%</formula>
    </cfRule>
    <cfRule type="cellIs" dxfId="8" priority="392" operator="between">
      <formula>81%</formula>
      <formula>100%</formula>
    </cfRule>
    <cfRule type="cellIs" dxfId="7" priority="391" operator="between">
      <formula>0%</formula>
      <formula>60%</formula>
    </cfRule>
    <cfRule type="cellIs" dxfId="6" priority="390" operator="between">
      <formula>61%</formula>
      <formula>80%</formula>
    </cfRule>
    <cfRule type="cellIs" dxfId="5" priority="389" operator="between">
      <formula>81%</formula>
      <formula>100%</formula>
    </cfRule>
    <cfRule type="cellIs" dxfId="4" priority="388" operator="between">
      <formula>0%</formula>
      <formula>60%</formula>
    </cfRule>
    <cfRule type="cellIs" dxfId="3" priority="387" operator="between">
      <formula>61%</formula>
      <formula>80%</formula>
    </cfRule>
    <cfRule type="cellIs" dxfId="2" priority="386" operator="between">
      <formula>81%</formula>
      <formula>100%</formula>
    </cfRule>
  </conditionalFormatting>
  <conditionalFormatting sqref="N96">
    <cfRule type="cellIs" dxfId="1" priority="612" operator="between">
      <formula>0.6</formula>
      <formula>0.81</formula>
    </cfRule>
  </conditionalFormatting>
  <conditionalFormatting sqref="O4">
    <cfRule type="cellIs" dxfId="0" priority="609" operator="between">
      <formula>0.61</formula>
      <formula>0.8</formula>
    </cfRule>
  </conditionalFormatting>
  <dataValidations count="3">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9 B23 B29 B37 B46 B51 B62 B67 B76 B83 C9 C80:C82 C16:C17 C13 C49 C65 A43:A45 B91" xr:uid="{AA81F437-244D-45AB-8A88-2FA929098CA6}"/>
    <dataValidation allowBlank="1" showInputMessage="1" showErrorMessage="1" promptTitle="NOTA" prompt="Especifique aquí las evidencias que darán cuenta del logro del producto. Ejemplo: (Informe de capacitación, listado de participación, etc)." sqref="D9 D28 D13 D16:D17 D80:D82 D40 D65 D45"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79" xr:uid="{8E5FAA70-3348-4EDD-87D4-14B786D8E4A8}"/>
  </dataValidations>
  <pageMargins left="0.7" right="0.7" top="0.75" bottom="0.75" header="0.3" footer="0.3"/>
  <pageSetup paperSize="9" scale="10"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defaultColWidth="9.140625" defaultRowHeight="15" x14ac:dyDescent="0.25"/>
  <cols>
    <col min="2" max="2" width="68.42578125" customWidth="1"/>
  </cols>
  <sheetData>
    <row r="2" spans="2:2" x14ac:dyDescent="0.25">
      <c r="B2" s="4" t="s">
        <v>143</v>
      </c>
    </row>
    <row r="3" spans="2:2" x14ac:dyDescent="0.25">
      <c r="B3" s="5" t="s">
        <v>144</v>
      </c>
    </row>
    <row r="4" spans="2:2" x14ac:dyDescent="0.25">
      <c r="B4" s="5" t="s">
        <v>145</v>
      </c>
    </row>
    <row r="5" spans="2:2" x14ac:dyDescent="0.25">
      <c r="B5" s="5" t="s">
        <v>146</v>
      </c>
    </row>
    <row r="6" spans="2:2" x14ac:dyDescent="0.25">
      <c r="B6" s="5" t="s">
        <v>147</v>
      </c>
    </row>
    <row r="7" spans="2:2" x14ac:dyDescent="0.25">
      <c r="B7" s="5" t="s">
        <v>8</v>
      </c>
    </row>
    <row r="8" spans="2:2" x14ac:dyDescent="0.25">
      <c r="B8" s="5" t="s">
        <v>148</v>
      </c>
    </row>
    <row r="9" spans="2:2" x14ac:dyDescent="0.25">
      <c r="B9" s="5" t="s">
        <v>78</v>
      </c>
    </row>
    <row r="10" spans="2:2" x14ac:dyDescent="0.25">
      <c r="B10" s="5" t="s">
        <v>149</v>
      </c>
    </row>
    <row r="11" spans="2:2" x14ac:dyDescent="0.25">
      <c r="B11" s="5" t="s">
        <v>57</v>
      </c>
    </row>
    <row r="12" spans="2:2" x14ac:dyDescent="0.25">
      <c r="B12" s="5" t="s">
        <v>150</v>
      </c>
    </row>
    <row r="13" spans="2:2" x14ac:dyDescent="0.25">
      <c r="B13" s="5" t="s">
        <v>107</v>
      </c>
    </row>
    <row r="14" spans="2:2" x14ac:dyDescent="0.25">
      <c r="B14" s="5" t="s">
        <v>129</v>
      </c>
    </row>
    <row r="15" spans="2:2" x14ac:dyDescent="0.25">
      <c r="B15" s="5" t="s">
        <v>151</v>
      </c>
    </row>
    <row r="16" spans="2:2" x14ac:dyDescent="0.25">
      <c r="B16" s="5" t="s">
        <v>152</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TRIMESTRE I</vt:lpstr>
      <vt:lpstr>Sheet2</vt:lpstr>
      <vt:lpstr>'TRIMESTRE 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Silvia Soribel Pichardo Reyes</cp:lastModifiedBy>
  <cp:revision/>
  <dcterms:created xsi:type="dcterms:W3CDTF">2024-02-20T14:10:35Z</dcterms:created>
  <dcterms:modified xsi:type="dcterms:W3CDTF">2025-04-07T14:18:35Z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