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"/>
    </mc:Choice>
  </mc:AlternateContent>
  <xr:revisionPtr revIDLastSave="0" documentId="13_ncr:1_{CC0494F4-524A-46A3-B538-FFF2617D3C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3" l="1"/>
  <c r="F10" i="3"/>
  <c r="F74" i="3" s="1"/>
  <c r="F87" i="3" s="1"/>
  <c r="D52" i="3" l="1"/>
  <c r="D26" i="3"/>
  <c r="C26" i="3"/>
  <c r="C16" i="3"/>
  <c r="D16" i="3"/>
  <c r="C10" i="3"/>
  <c r="E16" i="3"/>
  <c r="E10" i="3"/>
  <c r="E74" i="3" s="1"/>
  <c r="D10" i="3" l="1"/>
  <c r="D74" i="3" s="1"/>
  <c r="D87" i="3" l="1"/>
  <c r="C74" i="3" l="1"/>
  <c r="C87" i="3" s="1"/>
  <c r="E87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<sst xmlns="http://schemas.openxmlformats.org/spreadsheetml/2006/main" count="92" uniqueCount="92">
  <si>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</si>
  <si>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</si>
  <si>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</si>
  <si>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</si>
  <si>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</si>
  <si>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</si>
  <si>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</si>
  <si>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</si>
  <si>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</si>
  <si>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</si>
  <si>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</si>
  <si>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</si>
  <si>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</si>
  <si>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</si>
  <si>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</si>
  <si>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</si>
  <si>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</si>
  <si>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</si>
  <si>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</si>
  <si>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</si>
  <si>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</si>
  <si>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</si>
  <si>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</si>
  <si>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</si>
  <si>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</si>
  <si>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</si>
  <si>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</si>
  <si>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</si>
  <si>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</si>
  <si>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</si>
  <si>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</si>
  <si>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</si>
  <si>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</si>
  <si>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</si>
  <si>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</si>
  <si>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</si>
  <si>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</si>
  <si>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</si>
  <si>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</si>
  <si>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</si>
  <si>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</si>
  <si>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</si>
  <si>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</si>
  <si>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</si>
  <si>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</si>
  <si>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</si>
  <si>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</si>
  <si>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</si>
  <si>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</si>
  <si>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</si>
  <si>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</si>
  <si>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</si>
  <si>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</si>
  <si>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</si>
  <si>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</si>
  <si>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</si>
  <si>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</si>
  <si>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</si>
  <si>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</si>
  <si>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</si>
  <si>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</si>
  <si>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</si>
  <si>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</si>
  <si>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</si>
  <si>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</si>
  <si>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</si>
  <si>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</si>
  <si>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</si>
  <si>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</si>
  <si>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</si>
  <si>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</si>
  <si>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</si>
  <si>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</si>
  <si>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</si>
  <si>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</si>
  <si>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</si>
  <si>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</si>
  <si>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</si>
  <si>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</si>
  <si>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</si>
  <si>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</si>
  <si>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</si>
  <si>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</si>
  <si>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</si>
  <si>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</si>
  <si>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</si>
  <si>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</si>
  <si>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2026</t>
  </si>
  <si>
    <t>Fecha de registro: hasta el 31  de Enero del 2026</t>
  </si>
  <si>
    <t>Fecha de imputación: hasta el 31 de Enero del 2026</t>
  </si>
  <si>
    <t>Lic.Rafael Melo</t>
  </si>
  <si>
    <t>Director Interino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</si>
</sst>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104"/>
  <sheetViews>
    <sheetView showGridLines="0" tabSelected="1" view="pageBreakPreview" zoomScaleNormal="90" zoomScaleSheetLayoutView="100" workbookViewId="0">
      <selection activeCell="E104" sqref="A1:F104"/>
    </sheetView>
  </sheetViews>
  <sheetFormatPr baseColWidth="10" defaultColWidth="9.109375" defaultRowHeight="14.4" x14ac:dyDescent="0.3"/>
  <cols>
    <col min="2" max="2" width="52.88671875" customWidth="1"/>
    <col min="3" max="3" width="24.21875" customWidth="1"/>
    <col min="4" max="4" width="24.33203125" style="33" customWidth="1"/>
    <col min="5" max="5" width="23.77734375" style="5" customWidth="1"/>
    <col min="6" max="6" width="29.5546875" style="5" customWidth="1"/>
    <col min="7" max="7" width="24.44140625" customWidth="1"/>
    <col min="8" max="8" width="96.6640625" bestFit="1" customWidth="1"/>
    <col min="10" max="17" width="6" bestFit="1" customWidth="1"/>
    <col min="18" max="19" width="7" bestFit="1" customWidth="1"/>
  </cols>
  <sheetData>
    <row r="2" spans="2:19" ht="18" x14ac:dyDescent="0.35">
      <c r="B2" s="47" t="s">
        <v>83</v>
      </c>
      <c r="C2" s="47"/>
      <c r="D2" s="47"/>
      <c r="E2" s="47"/>
      <c r="F2" s="47"/>
      <c r="H2" s="1"/>
    </row>
    <row r="3" spans="2:19" ht="18" x14ac:dyDescent="0.3">
      <c r="B3" s="47" t="s">
        <v>82</v>
      </c>
      <c r="C3" s="47"/>
      <c r="D3" s="47"/>
      <c r="E3" s="47"/>
      <c r="F3" s="47"/>
      <c r="H3" s="3"/>
    </row>
    <row r="4" spans="2:19" ht="18" x14ac:dyDescent="0.3">
      <c r="B4" s="47" t="s">
        <v>87</v>
      </c>
      <c r="C4" s="47"/>
      <c r="D4" s="47"/>
      <c r="E4" s="47"/>
      <c r="F4" s="47"/>
      <c r="H4" s="3"/>
    </row>
    <row r="5" spans="2:19" ht="15.6" x14ac:dyDescent="0.3">
      <c r="B5" s="48" t="s">
        <v>80</v>
      </c>
      <c r="C5" s="48"/>
      <c r="D5" s="48"/>
      <c r="E5" s="48"/>
      <c r="F5" s="48"/>
      <c r="H5" s="3"/>
    </row>
    <row r="6" spans="2:19" x14ac:dyDescent="0.3">
      <c r="B6" s="49" t="s">
        <v>36</v>
      </c>
      <c r="C6" s="49"/>
      <c r="D6" s="49"/>
      <c r="E6" s="49"/>
      <c r="F6" s="49"/>
      <c r="H6" s="3"/>
    </row>
    <row r="7" spans="2:19" x14ac:dyDescent="0.3">
      <c r="H7" s="3"/>
    </row>
    <row r="8" spans="2:19" s="13" customFormat="1" ht="31.2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86</v>
      </c>
      <c r="R8" s="14"/>
      <c r="S8" s="14"/>
    </row>
    <row r="9" spans="2:19" ht="24.6" customHeight="1" x14ac:dyDescent="0.3">
      <c r="B9" s="15" t="s">
        <v>1</v>
      </c>
      <c r="C9" s="28"/>
      <c r="D9" s="35"/>
      <c r="E9" s="16"/>
      <c r="F9" s="16"/>
      <c r="J9" s="4"/>
      <c r="K9" s="4"/>
      <c r="L9" s="4"/>
      <c r="M9" s="4"/>
      <c r="N9" s="4"/>
      <c r="O9" s="4"/>
      <c r="P9" s="4"/>
      <c r="Q9" s="4"/>
      <c r="R9" s="4"/>
      <c r="S9" s="4"/>
    </row>
    <row r="10" spans="2:19" s="8" customFormat="1" ht="33.6" customHeight="1" x14ac:dyDescent="0.3">
      <c r="B10" s="17" t="s">
        <v>2</v>
      </c>
      <c r="C10" s="18">
        <f>C11+C12+C13+C14+C15</f>
        <v>694212848</v>
      </c>
      <c r="D10" s="36">
        <f>D11+D12+D13+D14+D15</f>
        <v>694212848</v>
      </c>
      <c r="E10" s="18">
        <f>E11+E12+E15</f>
        <v>44179132.939999998</v>
      </c>
      <c r="F10" s="18">
        <f t="shared" ref="F10" si="0">F11+F12+F15</f>
        <v>44179132.939999998</v>
      </c>
      <c r="G10" s="11"/>
      <c r="J10" s="12"/>
    </row>
    <row r="11" spans="2:19" ht="26.4" customHeight="1" x14ac:dyDescent="0.3">
      <c r="B11" s="19" t="s">
        <v>3</v>
      </c>
      <c r="C11" s="20">
        <v>509738848</v>
      </c>
      <c r="D11" s="37">
        <v>507062848</v>
      </c>
      <c r="E11" s="20">
        <v>36392492.109999999</v>
      </c>
      <c r="F11" s="20">
        <v>36392492.109999999</v>
      </c>
    </row>
    <row r="12" spans="2:19" ht="27.6" customHeight="1" x14ac:dyDescent="0.3">
      <c r="B12" s="19" t="s">
        <v>4</v>
      </c>
      <c r="C12" s="20">
        <v>111974000</v>
      </c>
      <c r="D12" s="37">
        <v>111650000</v>
      </c>
      <c r="E12" s="20">
        <v>2280000</v>
      </c>
      <c r="F12" s="20">
        <v>2280000</v>
      </c>
    </row>
    <row r="13" spans="2:19" ht="31.2" customHeight="1" x14ac:dyDescent="0.3">
      <c r="B13" s="19" t="s">
        <v>37</v>
      </c>
      <c r="C13" s="20">
        <v>0</v>
      </c>
      <c r="D13" s="37">
        <v>0</v>
      </c>
      <c r="E13" s="21">
        <v>0</v>
      </c>
      <c r="F13" s="21">
        <v>0</v>
      </c>
    </row>
    <row r="14" spans="2:19" ht="27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</row>
    <row r="15" spans="2:19" s="6" customFormat="1" ht="27" customHeight="1" x14ac:dyDescent="0.3">
      <c r="B15" s="22" t="s">
        <v>6</v>
      </c>
      <c r="C15" s="20">
        <v>72500000</v>
      </c>
      <c r="D15" s="37">
        <v>75500000</v>
      </c>
      <c r="E15" s="21">
        <v>5506640.8300000001</v>
      </c>
      <c r="F15" s="21">
        <v>5506640.8300000001</v>
      </c>
    </row>
    <row r="16" spans="2:19" s="9" customFormat="1" ht="27" customHeight="1" x14ac:dyDescent="0.3">
      <c r="B16" s="17" t="s">
        <v>7</v>
      </c>
      <c r="C16" s="18">
        <f>C17+C18+C20+C19+C21+C22+C23+C24+C25</f>
        <v>709016712</v>
      </c>
      <c r="D16" s="36">
        <f>D17+D20+D21+D22+D23+D24+D25+D18</f>
        <v>708480947</v>
      </c>
      <c r="E16" s="23">
        <f>E17+E21+E22+E24</f>
        <v>42973671.530000001</v>
      </c>
      <c r="F16" s="23">
        <f t="shared" ref="F16" si="1">F17+F21+F22+F24</f>
        <v>42973671.530000001</v>
      </c>
    </row>
    <row r="17" spans="2:6" ht="27" customHeight="1" x14ac:dyDescent="0.3">
      <c r="B17" s="19" t="s">
        <v>8</v>
      </c>
      <c r="C17" s="20">
        <v>99600000</v>
      </c>
      <c r="D17" s="37">
        <v>99600000</v>
      </c>
      <c r="E17" s="21">
        <v>9631306.1799999997</v>
      </c>
      <c r="F17" s="21">
        <v>9631306.1799999997</v>
      </c>
    </row>
    <row r="18" spans="2:6" s="6" customFormat="1" ht="28.8" customHeight="1" x14ac:dyDescent="0.3">
      <c r="B18" s="22" t="s">
        <v>9</v>
      </c>
      <c r="C18" s="20">
        <v>600000</v>
      </c>
      <c r="D18" s="37">
        <v>600000</v>
      </c>
      <c r="E18" s="21">
        <v>0</v>
      </c>
      <c r="F18" s="21">
        <v>0</v>
      </c>
    </row>
    <row r="19" spans="2:6" ht="28.2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</row>
    <row r="20" spans="2:6" ht="27.6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</row>
    <row r="21" spans="2:6" ht="27" customHeight="1" x14ac:dyDescent="0.3">
      <c r="B21" s="19" t="s">
        <v>12</v>
      </c>
      <c r="C21" s="20">
        <v>532505112</v>
      </c>
      <c r="D21" s="37">
        <v>516861262</v>
      </c>
      <c r="E21" s="21">
        <v>32671401.859999999</v>
      </c>
      <c r="F21" s="21">
        <v>32671401.859999999</v>
      </c>
    </row>
    <row r="22" spans="2:6" ht="30" customHeight="1" x14ac:dyDescent="0.3">
      <c r="B22" s="19" t="s">
        <v>13</v>
      </c>
      <c r="C22" s="20">
        <v>6000000</v>
      </c>
      <c r="D22" s="37">
        <v>11500000</v>
      </c>
      <c r="E22" s="21">
        <v>661563.49</v>
      </c>
      <c r="F22" s="21">
        <v>661563.49</v>
      </c>
    </row>
    <row r="23" spans="2:6" ht="49.2" customHeight="1" x14ac:dyDescent="0.3">
      <c r="B23" s="19" t="s">
        <v>14</v>
      </c>
      <c r="C23" s="20">
        <v>1680000</v>
      </c>
      <c r="D23" s="37">
        <v>5363085</v>
      </c>
      <c r="E23" s="21">
        <v>0</v>
      </c>
      <c r="F23" s="21">
        <v>0</v>
      </c>
    </row>
    <row r="24" spans="2:6" s="6" customFormat="1" ht="33" customHeight="1" x14ac:dyDescent="0.3">
      <c r="B24" s="22" t="s">
        <v>15</v>
      </c>
      <c r="C24" s="20">
        <v>63591600</v>
      </c>
      <c r="D24" s="37">
        <v>69516600</v>
      </c>
      <c r="E24" s="21">
        <v>9400</v>
      </c>
      <c r="F24" s="21">
        <v>9400</v>
      </c>
    </row>
    <row r="25" spans="2:6" ht="31.8" customHeight="1" x14ac:dyDescent="0.3">
      <c r="B25" s="19" t="s">
        <v>38</v>
      </c>
      <c r="C25" s="20">
        <v>5040000</v>
      </c>
      <c r="D25" s="37">
        <v>5040000</v>
      </c>
      <c r="E25" s="21">
        <v>0</v>
      </c>
      <c r="F25" s="21">
        <v>0</v>
      </c>
    </row>
    <row r="26" spans="2:6" s="10" customFormat="1" ht="33" customHeight="1" x14ac:dyDescent="0.3">
      <c r="B26" s="17" t="s">
        <v>16</v>
      </c>
      <c r="C26" s="18">
        <f>C27+C28+C33+C35+C34+C32+C31+C30+C29</f>
        <v>13700000</v>
      </c>
      <c r="D26" s="36">
        <f>D27+D28+D29+D30+D31+D32+D33+D34+D35</f>
        <v>13802170</v>
      </c>
      <c r="E26" s="23">
        <v>0</v>
      </c>
      <c r="F26" s="23">
        <v>0</v>
      </c>
    </row>
    <row r="27" spans="2:6" s="6" customFormat="1" ht="24.75" customHeight="1" x14ac:dyDescent="0.3">
      <c r="B27" s="22" t="s">
        <v>17</v>
      </c>
      <c r="C27" s="20">
        <v>1200000</v>
      </c>
      <c r="D27" s="20">
        <v>1200000</v>
      </c>
      <c r="E27" s="21">
        <v>0</v>
      </c>
      <c r="F27" s="21">
        <v>0</v>
      </c>
    </row>
    <row r="28" spans="2:6" ht="36" customHeight="1" x14ac:dyDescent="0.3">
      <c r="B28" s="19" t="s">
        <v>18</v>
      </c>
      <c r="C28" s="20">
        <v>500000</v>
      </c>
      <c r="D28" s="20">
        <v>500000</v>
      </c>
      <c r="E28" s="21">
        <v>0</v>
      </c>
      <c r="F28" s="21">
        <v>0</v>
      </c>
    </row>
    <row r="29" spans="2:6" ht="28.2" customHeight="1" x14ac:dyDescent="0.3">
      <c r="B29" s="19" t="s">
        <v>19</v>
      </c>
      <c r="C29" s="20">
        <v>0</v>
      </c>
      <c r="D29" s="20">
        <v>0</v>
      </c>
      <c r="E29" s="21">
        <v>0</v>
      </c>
      <c r="F29" s="21">
        <v>0</v>
      </c>
    </row>
    <row r="30" spans="2:6" ht="31.8" customHeight="1" x14ac:dyDescent="0.3">
      <c r="B30" s="19" t="s">
        <v>20</v>
      </c>
      <c r="C30" s="20">
        <v>0</v>
      </c>
      <c r="D30" s="20">
        <v>0</v>
      </c>
      <c r="E30" s="21">
        <v>0</v>
      </c>
      <c r="F30" s="21">
        <v>0</v>
      </c>
    </row>
    <row r="31" spans="2:6" ht="29.4" customHeight="1" x14ac:dyDescent="0.3">
      <c r="B31" s="19" t="s">
        <v>21</v>
      </c>
      <c r="C31" s="20">
        <v>0</v>
      </c>
      <c r="D31" s="20">
        <v>0</v>
      </c>
      <c r="E31" s="21">
        <v>0</v>
      </c>
      <c r="F31" s="21">
        <v>0</v>
      </c>
    </row>
    <row r="32" spans="2:6" ht="34.799999999999997" customHeight="1" x14ac:dyDescent="0.3">
      <c r="B32" s="19" t="s">
        <v>22</v>
      </c>
      <c r="C32" s="20">
        <v>0</v>
      </c>
      <c r="D32" s="20">
        <v>0</v>
      </c>
      <c r="E32" s="21">
        <v>0</v>
      </c>
      <c r="F32" s="21">
        <v>0</v>
      </c>
    </row>
    <row r="33" spans="2:6" s="6" customFormat="1" ht="34.200000000000003" customHeight="1" x14ac:dyDescent="0.3">
      <c r="B33" s="22" t="s">
        <v>23</v>
      </c>
      <c r="C33" s="20">
        <v>12000000</v>
      </c>
      <c r="D33" s="20">
        <v>12000000</v>
      </c>
      <c r="E33" s="21">
        <v>0</v>
      </c>
      <c r="F33" s="21">
        <v>0</v>
      </c>
    </row>
    <row r="34" spans="2:6" ht="39.6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</row>
    <row r="35" spans="2:6" s="6" customFormat="1" ht="31.2" customHeight="1" x14ac:dyDescent="0.3">
      <c r="B35" s="22" t="s">
        <v>24</v>
      </c>
      <c r="C35" s="20">
        <v>0</v>
      </c>
      <c r="D35" s="37">
        <v>102170</v>
      </c>
      <c r="E35" s="21">
        <v>0</v>
      </c>
      <c r="F35" s="21">
        <v>0</v>
      </c>
    </row>
    <row r="36" spans="2:6" s="9" customFormat="1" ht="27.6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</row>
    <row r="37" spans="2:6" ht="36.6" customHeight="1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</row>
    <row r="38" spans="2:6" ht="32.4" customHeight="1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</row>
    <row r="39" spans="2:6" ht="37.799999999999997" customHeight="1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</row>
    <row r="40" spans="2:6" ht="31.2" customHeight="1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</row>
    <row r="41" spans="2:6" ht="34.200000000000003" customHeight="1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</row>
    <row r="42" spans="2:6" ht="34.200000000000003" customHeight="1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</row>
    <row r="43" spans="2:6" ht="34.200000000000003" customHeight="1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</row>
    <row r="44" spans="2:6" s="9" customFormat="1" ht="28.2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</row>
    <row r="45" spans="2:6" ht="33.6" customHeight="1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</row>
    <row r="46" spans="2:6" ht="37.200000000000003" customHeight="1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</row>
    <row r="47" spans="2:6" ht="39.6" customHeight="1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</row>
    <row r="48" spans="2:6" ht="36" customHeight="1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</row>
    <row r="49" spans="2:6" ht="38.4" customHeight="1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</row>
    <row r="50" spans="2:6" ht="32.4" customHeight="1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</row>
    <row r="51" spans="2:6" ht="33.6" customHeight="1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</row>
    <row r="52" spans="2:6" s="8" customFormat="1" ht="38.4" customHeight="1" x14ac:dyDescent="0.3">
      <c r="B52" s="17" t="s">
        <v>28</v>
      </c>
      <c r="C52" s="18">
        <v>0</v>
      </c>
      <c r="D52" s="36">
        <f>D53+D54+D57+D55+D58</f>
        <v>433595</v>
      </c>
      <c r="E52" s="23">
        <v>0</v>
      </c>
      <c r="F52" s="23">
        <v>0</v>
      </c>
    </row>
    <row r="53" spans="2:6" ht="30" customHeight="1" x14ac:dyDescent="0.3">
      <c r="B53" s="19" t="s">
        <v>29</v>
      </c>
      <c r="C53" s="20">
        <v>0</v>
      </c>
      <c r="D53" s="37">
        <v>332190</v>
      </c>
      <c r="E53" s="21">
        <v>0</v>
      </c>
      <c r="F53" s="21">
        <v>0</v>
      </c>
    </row>
    <row r="54" spans="2:6" s="6" customFormat="1" ht="27.6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</row>
    <row r="55" spans="2:6" ht="27.6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</row>
    <row r="56" spans="2:6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</row>
    <row r="57" spans="2:6" s="6" customFormat="1" ht="27.6" x14ac:dyDescent="0.3">
      <c r="B57" s="22" t="s">
        <v>33</v>
      </c>
      <c r="C57" s="20">
        <v>0</v>
      </c>
      <c r="D57" s="37">
        <v>101405</v>
      </c>
      <c r="E57" s="21">
        <v>0</v>
      </c>
      <c r="F57" s="21">
        <v>0</v>
      </c>
    </row>
    <row r="58" spans="2:6" ht="24.6" customHeight="1" x14ac:dyDescent="0.3">
      <c r="B58" s="19" t="s">
        <v>53</v>
      </c>
      <c r="C58" s="20">
        <v>0</v>
      </c>
      <c r="D58" s="20">
        <v>0</v>
      </c>
      <c r="E58" s="21">
        <v>0</v>
      </c>
      <c r="F58" s="21">
        <v>0</v>
      </c>
    </row>
    <row r="59" spans="2:6" ht="25.2" customHeight="1" x14ac:dyDescent="0.3">
      <c r="B59" s="19" t="s">
        <v>54</v>
      </c>
      <c r="C59" s="20">
        <v>0</v>
      </c>
      <c r="D59" s="20">
        <v>0</v>
      </c>
      <c r="E59" s="21">
        <v>0</v>
      </c>
      <c r="F59" s="21">
        <v>0</v>
      </c>
    </row>
    <row r="60" spans="2:6" s="6" customFormat="1" ht="35.4" customHeight="1" x14ac:dyDescent="0.3">
      <c r="B60" s="22" t="s">
        <v>34</v>
      </c>
      <c r="C60" s="20">
        <v>0</v>
      </c>
      <c r="D60" s="20">
        <v>0</v>
      </c>
      <c r="E60" s="21">
        <v>0</v>
      </c>
      <c r="F60" s="21">
        <v>0</v>
      </c>
    </row>
    <row r="61" spans="2:6" ht="31.8" customHeight="1" x14ac:dyDescent="0.3">
      <c r="B61" s="19" t="s">
        <v>55</v>
      </c>
      <c r="C61" s="20">
        <v>0</v>
      </c>
      <c r="D61" s="20">
        <v>0</v>
      </c>
      <c r="E61" s="21">
        <v>0</v>
      </c>
      <c r="F61" s="21">
        <v>0</v>
      </c>
    </row>
    <row r="62" spans="2:6" s="10" customFormat="1" ht="29.4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</row>
    <row r="63" spans="2:6" ht="29.4" customHeight="1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</row>
    <row r="64" spans="2:6" s="6" customFormat="1" ht="33" customHeigh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</row>
    <row r="65" spans="2:6" ht="30" customHeight="1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</row>
    <row r="66" spans="2:6" ht="41.4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</row>
    <row r="67" spans="2:6" s="9" customFormat="1" ht="31.8" customHeight="1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</row>
    <row r="68" spans="2:6" ht="27" customHeight="1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</row>
    <row r="69" spans="2:6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</row>
    <row r="70" spans="2:6" s="9" customFormat="1" ht="28.2" customHeigh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</row>
    <row r="71" spans="2:6" ht="33" customHeight="1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</row>
    <row r="72" spans="2:6" ht="28.8" customHeight="1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</row>
    <row r="73" spans="2:6" ht="35.4" customHeight="1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</row>
    <row r="74" spans="2:6" ht="28.8" customHeight="1" x14ac:dyDescent="0.3">
      <c r="B74" s="24" t="s">
        <v>35</v>
      </c>
      <c r="C74" s="31">
        <f>SUM(C10+C16+C26+C36+C44+C52+C62+C67+C70)</f>
        <v>1416929560</v>
      </c>
      <c r="D74" s="38">
        <f>D10+D16+D26+D52</f>
        <v>1416929560</v>
      </c>
      <c r="E74" s="29">
        <f>E10+E16</f>
        <v>87152804.469999999</v>
      </c>
      <c r="F74" s="29">
        <f t="shared" ref="F74" si="2">F10+F16</f>
        <v>87152804.469999999</v>
      </c>
    </row>
    <row r="75" spans="2:6" x14ac:dyDescent="0.3">
      <c r="B75" s="22"/>
      <c r="C75" s="18"/>
      <c r="D75" s="36"/>
      <c r="E75" s="21"/>
      <c r="F75" s="21"/>
    </row>
    <row r="76" spans="2:6" s="6" customFormat="1" ht="35.4" customHeight="1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</row>
    <row r="77" spans="2:6" s="9" customFormat="1" ht="37.799999999999997" customHeigh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</row>
    <row r="78" spans="2:6" ht="31.2" customHeight="1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</row>
    <row r="79" spans="2:6" ht="31.8" customHeight="1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</row>
    <row r="80" spans="2:6" s="9" customFormat="1" ht="31.2" customHeigh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</row>
    <row r="81" spans="2:6" ht="28.8" customHeight="1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</row>
    <row r="82" spans="2:6" ht="27" customHeight="1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</row>
    <row r="83" spans="2:6" s="9" customFormat="1" ht="38.4" customHeigh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</row>
    <row r="84" spans="2:6" ht="36" customHeight="1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</row>
    <row r="85" spans="2:6" ht="32.4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</row>
    <row r="86" spans="2:6" x14ac:dyDescent="0.3">
      <c r="B86" s="26"/>
      <c r="C86" s="18"/>
      <c r="D86" s="36"/>
      <c r="E86" s="21"/>
      <c r="F86" s="21"/>
    </row>
    <row r="87" spans="2:6" ht="36" customHeight="1" x14ac:dyDescent="0.3">
      <c r="B87" s="41" t="s">
        <v>78</v>
      </c>
      <c r="C87" s="42">
        <f>C74</f>
        <v>1416929560</v>
      </c>
      <c r="D87" s="43">
        <f>D74</f>
        <v>1416929560</v>
      </c>
      <c r="E87" s="44">
        <f t="shared" ref="E87:F87" si="3">E74</f>
        <v>87152804.469999999</v>
      </c>
      <c r="F87" s="44">
        <f t="shared" si="3"/>
        <v>87152804.469999999</v>
      </c>
    </row>
    <row r="88" spans="2:6" x14ac:dyDescent="0.3">
      <c r="B88" s="26" t="s">
        <v>81</v>
      </c>
      <c r="C88" s="26"/>
      <c r="D88" s="40"/>
      <c r="E88" s="27"/>
      <c r="F88" s="27"/>
    </row>
    <row r="89" spans="2:6" x14ac:dyDescent="0.3">
      <c r="B89" s="26" t="s">
        <v>88</v>
      </c>
      <c r="C89" s="26"/>
      <c r="D89" s="40"/>
      <c r="E89" s="27"/>
      <c r="F89" s="27"/>
    </row>
    <row r="90" spans="2:6" x14ac:dyDescent="0.3">
      <c r="B90" s="26" t="s">
        <v>89</v>
      </c>
      <c r="C90" s="26"/>
      <c r="D90" s="40"/>
      <c r="E90" s="27"/>
      <c r="F90" s="27"/>
    </row>
    <row r="103" spans="5:6" x14ac:dyDescent="0.3">
      <c r="E103" s="46" t="s">
        <v>90</v>
      </c>
      <c r="F103" s="46"/>
    </row>
    <row r="104" spans="5:6" x14ac:dyDescent="0.3">
      <c r="E104" s="45" t="s">
        <v>91</v>
      </c>
      <c r="F104" s="45"/>
    </row>
  </sheetData>
  <mergeCells count="7">
    <mergeCell ref="E104:F104"/>
    <mergeCell ref="E103:F103"/>
    <mergeCell ref="B2:F2"/>
    <mergeCell ref="B3:F3"/>
    <mergeCell ref="B4:F4"/>
    <mergeCell ref="B5:F5"/>
    <mergeCell ref="B6:F6"/>
  </mergeCells>
  <pageMargins left="0.25" right="0.25" top="0.75" bottom="0.75" header="0.3" footer="0.3"/>
  <pageSetup paperSize="5" scale="61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2026-02-05T14:31:41Z</cp:lastPrinted>
  <dcterms:created xsi:type="dcterms:W3CDTF">2018-04-17T18:57:16Z</dcterms:created>
  <dcterms:modified xsi:type="dcterms:W3CDTF">2026-02-05T14:36:26Z</dcterms:modified>
</cp:coreProperties>
</file>